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2" i="2"/>
  <c r="L243" i="2"/>
  <c r="L244" i="2"/>
  <c r="L247" i="2"/>
  <c r="L249" i="2"/>
  <c r="L251" i="2"/>
  <c r="L253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L178" i="2" s="1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L254" i="2" s="1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1" i="2" l="1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BC105" i="1"/>
  <c r="BC101" i="1"/>
  <c r="BC103" i="1"/>
  <c r="BC99" i="1"/>
  <c r="BC95" i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<sst xmlns="http://schemas.openxmlformats.org/spreadsheetml/2006/main" count="3272" uniqueCount="111">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</sst>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4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0" fontId="15" fillId="19" borderId="1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C34" sqref="C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69" t="s">
        <v>31</v>
      </c>
      <c r="C2" s="171" t="s">
        <v>60</v>
      </c>
      <c r="D2" s="171" t="s">
        <v>61</v>
      </c>
      <c r="E2" s="169" t="s">
        <v>39</v>
      </c>
      <c r="F2" s="169" t="s">
        <v>58</v>
      </c>
      <c r="G2" s="169" t="s">
        <v>62</v>
      </c>
      <c r="H2" s="173" t="s">
        <v>34</v>
      </c>
      <c r="I2" s="167" t="s">
        <v>32</v>
      </c>
      <c r="J2" s="175" t="s">
        <v>59</v>
      </c>
      <c r="L2" s="163" t="s">
        <v>40</v>
      </c>
      <c r="M2" s="165">
        <v>0.12</v>
      </c>
      <c r="N2" s="8" t="s">
        <v>43</v>
      </c>
    </row>
    <row r="3" spans="2:19" ht="15.75" thickBot="1">
      <c r="B3" s="170"/>
      <c r="C3" s="172"/>
      <c r="D3" s="172"/>
      <c r="E3" s="170"/>
      <c r="F3" s="170"/>
      <c r="G3" s="170"/>
      <c r="H3" s="174"/>
      <c r="I3" s="168"/>
      <c r="J3" s="176"/>
      <c r="L3" s="164"/>
      <c r="M3" s="166"/>
      <c r="N3" s="9">
        <f>AVERAGEIF(O:O,P1,O:O)</f>
        <v>0.1428851830971429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8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8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8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8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8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8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8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8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8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8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8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8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8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8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8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8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8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8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8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8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8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8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8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/>
      <c r="D27" s="35"/>
      <c r="E27" s="7"/>
      <c r="F27" s="5"/>
      <c r="G27" s="6"/>
      <c r="H27" s="82" t="str">
        <f t="shared" si="8"/>
        <v/>
      </c>
      <c r="I27" s="36" t="str">
        <f t="shared" si="9"/>
        <v/>
      </c>
      <c r="J27" s="37">
        <f t="shared" si="10"/>
        <v>0</v>
      </c>
      <c r="K27" s="3"/>
      <c r="L27" s="3"/>
      <c r="M27" s="3"/>
      <c r="N27" s="27"/>
      <c r="O27" s="12">
        <f t="shared" si="5"/>
        <v>0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0</v>
      </c>
    </row>
    <row r="28" spans="2:19">
      <c r="B28" s="31">
        <v>44835</v>
      </c>
      <c r="C28" s="34"/>
      <c r="D28" s="35"/>
      <c r="E28" s="7"/>
      <c r="F28" s="5"/>
      <c r="G28" s="6"/>
      <c r="H28" s="82" t="str">
        <f t="shared" si="8"/>
        <v/>
      </c>
      <c r="I28" s="36" t="str">
        <f t="shared" si="9"/>
        <v/>
      </c>
      <c r="J28" s="37">
        <f t="shared" si="10"/>
        <v>0</v>
      </c>
      <c r="K28" s="30"/>
      <c r="L28" s="3"/>
      <c r="M28" s="3"/>
      <c r="N28" s="27"/>
      <c r="O28" s="12">
        <f t="shared" si="5"/>
        <v>0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82" t="str">
        <f t="shared" si="8"/>
        <v/>
      </c>
      <c r="I29" s="36" t="str">
        <f t="shared" si="9"/>
        <v/>
      </c>
      <c r="J29" s="37">
        <f t="shared" si="10"/>
        <v>0</v>
      </c>
      <c r="N29" s="2"/>
      <c r="O29" s="12">
        <f t="shared" ref="O29:O42" si="11">IFERROR(+D29/C29,0)</f>
        <v>0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82" t="str">
        <f t="shared" si="8"/>
        <v/>
      </c>
      <c r="I30" s="36" t="str">
        <f t="shared" si="9"/>
        <v/>
      </c>
      <c r="J30" s="37">
        <f t="shared" si="10"/>
        <v>0</v>
      </c>
      <c r="N30" s="2"/>
      <c r="O30" s="12">
        <f t="shared" si="11"/>
        <v>0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0</v>
      </c>
    </row>
    <row r="31" spans="2:19">
      <c r="B31" s="31">
        <v>44927</v>
      </c>
      <c r="C31" s="34"/>
      <c r="D31" s="35"/>
      <c r="E31" s="7"/>
      <c r="F31" s="5"/>
      <c r="G31" s="6"/>
      <c r="H31" s="82" t="str">
        <f t="shared" si="8"/>
        <v/>
      </c>
      <c r="I31" s="36" t="str">
        <f t="shared" si="9"/>
        <v/>
      </c>
      <c r="J31" s="37">
        <f t="shared" si="10"/>
        <v>0</v>
      </c>
      <c r="N31" s="2"/>
      <c r="O31" s="12">
        <f t="shared" si="11"/>
        <v>0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0</v>
      </c>
    </row>
    <row r="32" spans="2:19">
      <c r="B32" s="31">
        <v>44958</v>
      </c>
      <c r="C32" s="34"/>
      <c r="D32" s="35"/>
      <c r="E32" s="7"/>
      <c r="F32" s="5"/>
      <c r="G32" s="6"/>
      <c r="H32" s="82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82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82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8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8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8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8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8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8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8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8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F146" sqref="F14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&lt;=44227</v>
      </c>
    </row>
    <row r="2" spans="1:11">
      <c r="F2" s="17"/>
      <c r="G2" s="60">
        <v>32874</v>
      </c>
      <c r="H2" s="60">
        <v>44227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87" t="s">
        <v>79</v>
      </c>
      <c r="C6" s="187"/>
      <c r="D6" s="187"/>
      <c r="E6" s="187"/>
      <c r="G6" s="58">
        <f>IF(A6="Plan",SUMIF('Control de pagos'!B:B,Descripción!B6,'Control de pagos'!D:D),"")</f>
        <v>217029.78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9">
        <f>IF(G6="","",G6-H6)</f>
        <v>114922.56</v>
      </c>
    </row>
    <row r="7" spans="1:11">
      <c r="A7" s="45" t="s">
        <v>57</v>
      </c>
      <c r="B7" s="46">
        <v>43741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3" t="s">
        <v>80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73" t="s">
        <v>81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73" t="s">
        <v>82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77" t="s">
        <v>48</v>
      </c>
      <c r="B12" s="177" t="s">
        <v>49</v>
      </c>
      <c r="C12" s="177" t="s">
        <v>50</v>
      </c>
      <c r="D12" s="179" t="s">
        <v>51</v>
      </c>
      <c r="E12" s="180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78"/>
      <c r="B13" s="178"/>
      <c r="C13" s="178"/>
      <c r="D13" s="74" t="s">
        <v>52</v>
      </c>
      <c r="E13" s="74" t="s">
        <v>83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75" t="s">
        <v>53</v>
      </c>
      <c r="B14" s="72">
        <v>217029.78</v>
      </c>
      <c r="C14" s="181">
        <v>8</v>
      </c>
      <c r="D14" s="184">
        <v>0.03</v>
      </c>
      <c r="E14" s="184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75" t="s">
        <v>54</v>
      </c>
      <c r="B15" s="72">
        <v>0</v>
      </c>
      <c r="C15" s="182"/>
      <c r="D15" s="185"/>
      <c r="E15" s="185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75" t="s">
        <v>55</v>
      </c>
      <c r="B16" s="72">
        <v>0</v>
      </c>
      <c r="C16" s="182"/>
      <c r="D16" s="185"/>
      <c r="E16" s="185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75" t="s">
        <v>56</v>
      </c>
      <c r="B17" s="76">
        <v>217029.78</v>
      </c>
      <c r="C17" s="182"/>
      <c r="D17" s="185"/>
      <c r="E17" s="185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77"/>
      <c r="B18" s="78"/>
      <c r="C18" s="183"/>
      <c r="D18" s="186"/>
      <c r="E18" s="186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87"/>
      <c r="C19" s="187"/>
      <c r="D19" s="187"/>
      <c r="E19" s="187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79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79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79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77" t="s">
        <v>48</v>
      </c>
      <c r="B25" s="177" t="s">
        <v>49</v>
      </c>
      <c r="C25" s="177" t="s">
        <v>50</v>
      </c>
      <c r="D25" s="179" t="s">
        <v>51</v>
      </c>
      <c r="E25" s="180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78"/>
      <c r="B26" s="178"/>
      <c r="C26" s="178"/>
      <c r="D26" s="74" t="s">
        <v>52</v>
      </c>
      <c r="E26" s="74" t="s">
        <v>83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75" t="s">
        <v>53</v>
      </c>
      <c r="B27" s="72">
        <v>0</v>
      </c>
      <c r="C27" s="181">
        <v>5</v>
      </c>
      <c r="D27" s="184">
        <v>0.03</v>
      </c>
      <c r="E27" s="184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75" t="s">
        <v>54</v>
      </c>
      <c r="B28" s="72">
        <v>157797.23000000001</v>
      </c>
      <c r="C28" s="182"/>
      <c r="D28" s="185"/>
      <c r="E28" s="185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75" t="s">
        <v>55</v>
      </c>
      <c r="B29" s="72">
        <v>0</v>
      </c>
      <c r="C29" s="182"/>
      <c r="D29" s="185"/>
      <c r="E29" s="185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75" t="s">
        <v>56</v>
      </c>
      <c r="B30" s="76">
        <v>157797.23000000001</v>
      </c>
      <c r="C30" s="182"/>
      <c r="D30" s="185"/>
      <c r="E30" s="185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77"/>
      <c r="B31" s="78"/>
      <c r="C31" s="183"/>
      <c r="D31" s="186"/>
      <c r="E31" s="186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87" t="s">
        <v>93</v>
      </c>
      <c r="C32" s="187"/>
      <c r="D32" s="187"/>
      <c r="E32" s="187"/>
      <c r="G32" s="58">
        <f>IF(A32="Plan",SUMIF('Control de pagos'!B:B,Descripción!B32,'Control de pagos'!D:D),"")</f>
        <v>170930.18000000002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9">
        <f t="shared" si="1"/>
        <v>0</v>
      </c>
    </row>
    <row r="33" spans="1:9">
      <c r="A33" s="45" t="s">
        <v>57</v>
      </c>
      <c r="B33" s="46">
        <v>43866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79" t="s">
        <v>80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79" t="s">
        <v>81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79" t="s">
        <v>82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77" t="s">
        <v>48</v>
      </c>
      <c r="B38" s="177" t="s">
        <v>49</v>
      </c>
      <c r="C38" s="177" t="s">
        <v>50</v>
      </c>
      <c r="D38" s="179" t="s">
        <v>51</v>
      </c>
      <c r="E38" s="180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78"/>
      <c r="B39" s="178"/>
      <c r="C39" s="178"/>
      <c r="D39" s="74" t="s">
        <v>52</v>
      </c>
      <c r="E39" s="74" t="s">
        <v>83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75" t="s">
        <v>53</v>
      </c>
      <c r="B40" s="72">
        <v>0</v>
      </c>
      <c r="C40" s="181">
        <v>8</v>
      </c>
      <c r="D40" s="184">
        <v>2.9000000000000001E-2</v>
      </c>
      <c r="E40" s="184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75" t="s">
        <v>54</v>
      </c>
      <c r="B41" s="72">
        <v>170930.18</v>
      </c>
      <c r="C41" s="182"/>
      <c r="D41" s="185"/>
      <c r="E41" s="185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75" t="s">
        <v>55</v>
      </c>
      <c r="B42" s="72">
        <v>0</v>
      </c>
      <c r="C42" s="182"/>
      <c r="D42" s="185"/>
      <c r="E42" s="185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75" t="s">
        <v>56</v>
      </c>
      <c r="B43" s="76">
        <v>170930.18</v>
      </c>
      <c r="C43" s="182"/>
      <c r="D43" s="185"/>
      <c r="E43" s="185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77"/>
      <c r="B44" s="78"/>
      <c r="C44" s="183"/>
      <c r="D44" s="186"/>
      <c r="E44" s="186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87" t="s">
        <v>95</v>
      </c>
      <c r="C45" s="187"/>
      <c r="D45" s="187"/>
      <c r="E45" s="187"/>
      <c r="G45" s="58">
        <f>IF(A45="Plan",SUMIF('Control de pagos'!B:B,Descripción!B45,'Control de pagos'!D:D),"")</f>
        <v>65930.059999999983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9">
        <f t="shared" si="1"/>
        <v>47616.159999999989</v>
      </c>
    </row>
    <row r="46" spans="1:9">
      <c r="A46" s="45" t="s">
        <v>57</v>
      </c>
      <c r="B46" s="46">
        <v>43892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79" t="s">
        <v>80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79" t="s">
        <v>81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79" t="s">
        <v>82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77" t="s">
        <v>48</v>
      </c>
      <c r="B51" s="177" t="s">
        <v>49</v>
      </c>
      <c r="C51" s="177" t="s">
        <v>50</v>
      </c>
      <c r="D51" s="179" t="s">
        <v>51</v>
      </c>
      <c r="E51" s="180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78"/>
      <c r="B52" s="178"/>
      <c r="C52" s="178"/>
      <c r="D52" s="74" t="s">
        <v>52</v>
      </c>
      <c r="E52" s="74" t="s">
        <v>83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75" t="s">
        <v>53</v>
      </c>
      <c r="B53" s="72">
        <v>0</v>
      </c>
      <c r="C53" s="181">
        <v>36</v>
      </c>
      <c r="D53" s="184">
        <v>0.03</v>
      </c>
      <c r="E53" s="184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75" t="s">
        <v>54</v>
      </c>
      <c r="B54" s="72">
        <v>65930.06</v>
      </c>
      <c r="C54" s="182"/>
      <c r="D54" s="185"/>
      <c r="E54" s="185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75" t="s">
        <v>55</v>
      </c>
      <c r="B55" s="72">
        <v>0</v>
      </c>
      <c r="C55" s="182"/>
      <c r="D55" s="185"/>
      <c r="E55" s="185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75" t="s">
        <v>56</v>
      </c>
      <c r="B56" s="76">
        <v>65930.06</v>
      </c>
      <c r="C56" s="182"/>
      <c r="D56" s="185"/>
      <c r="E56" s="185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77"/>
      <c r="B57" s="78"/>
      <c r="C57" s="183"/>
      <c r="D57" s="186"/>
      <c r="E57" s="186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87" t="s">
        <v>97</v>
      </c>
      <c r="C58" s="187"/>
      <c r="D58" s="187"/>
      <c r="E58" s="187"/>
      <c r="G58" s="58">
        <f>IF(A58="Plan",SUMIF('Control de pagos'!B:B,Descripción!B58,'Control de pagos'!D:D),"")</f>
        <v>112767.4199999999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9">
        <f t="shared" si="1"/>
        <v>81443.119999999893</v>
      </c>
    </row>
    <row r="59" spans="1:9">
      <c r="A59" s="45" t="s">
        <v>57</v>
      </c>
      <c r="B59" s="46">
        <v>43892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79" t="s">
        <v>80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79" t="s">
        <v>81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79" t="s">
        <v>82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77" t="s">
        <v>48</v>
      </c>
      <c r="B64" s="177" t="s">
        <v>49</v>
      </c>
      <c r="C64" s="177" t="s">
        <v>50</v>
      </c>
      <c r="D64" s="179" t="s">
        <v>51</v>
      </c>
      <c r="E64" s="180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78"/>
      <c r="B65" s="178"/>
      <c r="C65" s="178"/>
      <c r="D65" s="74" t="s">
        <v>52</v>
      </c>
      <c r="E65" s="74" t="s">
        <v>83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75" t="s">
        <v>53</v>
      </c>
      <c r="B66" s="72">
        <v>112767.42</v>
      </c>
      <c r="C66" s="181">
        <v>36</v>
      </c>
      <c r="D66" s="184">
        <v>0.03</v>
      </c>
      <c r="E66" s="184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75" t="s">
        <v>54</v>
      </c>
      <c r="B67" s="72">
        <v>0</v>
      </c>
      <c r="C67" s="182"/>
      <c r="D67" s="185"/>
      <c r="E67" s="185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75" t="s">
        <v>55</v>
      </c>
      <c r="B68" s="72">
        <v>0</v>
      </c>
      <c r="C68" s="182"/>
      <c r="D68" s="185"/>
      <c r="E68" s="185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75" t="s">
        <v>56</v>
      </c>
      <c r="B69" s="76">
        <v>112767.42</v>
      </c>
      <c r="C69" s="182"/>
      <c r="D69" s="185"/>
      <c r="E69" s="185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77"/>
      <c r="B70" s="78"/>
      <c r="C70" s="183"/>
      <c r="D70" s="186"/>
      <c r="E70" s="186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87" t="s">
        <v>98</v>
      </c>
      <c r="C71" s="187"/>
      <c r="D71" s="187"/>
      <c r="E71" s="187"/>
      <c r="G71" s="58">
        <f>IF(A71="Plan",SUMIF('Control de pagos'!B:B,Descripción!B71,'Control de pagos'!D:D),"")</f>
        <v>110663.62000000001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9">
        <f t="shared" si="1"/>
        <v>0</v>
      </c>
    </row>
    <row r="72" spans="1:9">
      <c r="A72" s="45" t="s">
        <v>57</v>
      </c>
      <c r="B72" s="46">
        <v>43937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79" t="s">
        <v>80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79" t="s">
        <v>81</v>
      </c>
      <c r="E74" s="80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79" t="s">
        <v>82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20.25" customHeight="1" thickBot="1">
      <c r="A77" s="177" t="s">
        <v>48</v>
      </c>
      <c r="B77" s="177" t="s">
        <v>49</v>
      </c>
      <c r="C77" s="177" t="s">
        <v>50</v>
      </c>
      <c r="D77" s="179" t="s">
        <v>51</v>
      </c>
      <c r="E77" s="180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78"/>
      <c r="B78" s="178"/>
      <c r="C78" s="178"/>
      <c r="D78" s="74" t="s">
        <v>52</v>
      </c>
      <c r="E78" s="74" t="s">
        <v>83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75" t="s">
        <v>53</v>
      </c>
      <c r="B79" s="72">
        <v>0</v>
      </c>
      <c r="C79" s="181">
        <v>6</v>
      </c>
      <c r="D79" s="184">
        <v>2.18E-2</v>
      </c>
      <c r="E79" s="184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75" t="s">
        <v>54</v>
      </c>
      <c r="B80" s="72">
        <v>110663.62</v>
      </c>
      <c r="C80" s="182"/>
      <c r="D80" s="185"/>
      <c r="E80" s="185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75" t="s">
        <v>55</v>
      </c>
      <c r="B81" s="72">
        <v>0</v>
      </c>
      <c r="C81" s="182"/>
      <c r="D81" s="185"/>
      <c r="E81" s="185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75" t="s">
        <v>56</v>
      </c>
      <c r="B82" s="76">
        <v>110663.62</v>
      </c>
      <c r="C82" s="182"/>
      <c r="D82" s="185"/>
      <c r="E82" s="185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77"/>
      <c r="B83" s="78"/>
      <c r="C83" s="183"/>
      <c r="D83" s="186"/>
      <c r="E83" s="186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87" t="s">
        <v>100</v>
      </c>
      <c r="C84" s="187"/>
      <c r="D84" s="187"/>
      <c r="E84" s="187"/>
      <c r="G84" s="58">
        <f>IF(A84="Plan",SUMIF('Control de pagos'!B:B,Descripción!B84,'Control de pagos'!D:D),"")</f>
        <v>126053.95999999999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9">
        <f t="shared" ref="I84:I147" si="2">IF(G84="","",G84-H84)</f>
        <v>0</v>
      </c>
    </row>
    <row r="85" spans="1:9">
      <c r="A85" s="45" t="s">
        <v>57</v>
      </c>
      <c r="B85" s="46">
        <v>44068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79" t="s">
        <v>80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79" t="s">
        <v>81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79" t="s">
        <v>82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20.25" customHeight="1" thickBot="1">
      <c r="A90" s="177" t="s">
        <v>48</v>
      </c>
      <c r="B90" s="177" t="s">
        <v>49</v>
      </c>
      <c r="C90" s="177" t="s">
        <v>50</v>
      </c>
      <c r="D90" s="179" t="s">
        <v>51</v>
      </c>
      <c r="E90" s="180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78"/>
      <c r="B91" s="178"/>
      <c r="C91" s="178"/>
      <c r="D91" s="74" t="s">
        <v>52</v>
      </c>
      <c r="E91" s="74" t="s">
        <v>83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75" t="s">
        <v>53</v>
      </c>
      <c r="B92" s="72">
        <v>126053.96</v>
      </c>
      <c r="C92" s="181">
        <v>3</v>
      </c>
      <c r="D92" s="184">
        <v>2.4E-2</v>
      </c>
      <c r="E92" s="184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75" t="s">
        <v>54</v>
      </c>
      <c r="B93" s="72">
        <v>0</v>
      </c>
      <c r="C93" s="182"/>
      <c r="D93" s="185"/>
      <c r="E93" s="185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75" t="s">
        <v>55</v>
      </c>
      <c r="B94" s="72">
        <v>0</v>
      </c>
      <c r="C94" s="182"/>
      <c r="D94" s="185"/>
      <c r="E94" s="185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75" t="s">
        <v>56</v>
      </c>
      <c r="B95" s="76">
        <v>126053.96</v>
      </c>
      <c r="C95" s="182"/>
      <c r="D95" s="185"/>
      <c r="E95" s="185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77"/>
      <c r="B96" s="78"/>
      <c r="C96" s="183"/>
      <c r="D96" s="186"/>
      <c r="E96" s="186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87" t="s">
        <v>102</v>
      </c>
      <c r="C97" s="187"/>
      <c r="D97" s="187"/>
      <c r="E97" s="187"/>
      <c r="G97" s="58">
        <f>IF(A97="Plan",SUMIF('Control de pagos'!B:B,Descripción!B97,'Control de pagos'!D:D),"")</f>
        <v>296047.32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296047.32</v>
      </c>
    </row>
    <row r="98" spans="1:9">
      <c r="A98" s="45" t="s">
        <v>57</v>
      </c>
      <c r="B98" s="46">
        <v>44209</v>
      </c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79" t="s">
        <v>80</v>
      </c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79" t="s">
        <v>81</v>
      </c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79" t="s">
        <v>82</v>
      </c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ht="15.75" thickBot="1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ht="20.25" customHeight="1" thickBot="1">
      <c r="A103" s="177" t="s">
        <v>48</v>
      </c>
      <c r="B103" s="177" t="s">
        <v>49</v>
      </c>
      <c r="C103" s="177" t="s">
        <v>50</v>
      </c>
      <c r="D103" s="179" t="s">
        <v>51</v>
      </c>
      <c r="E103" s="180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ht="15.75" thickBot="1">
      <c r="A104" s="178"/>
      <c r="B104" s="178"/>
      <c r="C104" s="178"/>
      <c r="D104" s="74" t="s">
        <v>52</v>
      </c>
      <c r="E104" s="74" t="s">
        <v>83</v>
      </c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ht="15.75" thickBot="1">
      <c r="A105" s="75" t="s">
        <v>53</v>
      </c>
      <c r="B105" s="72">
        <v>0</v>
      </c>
      <c r="C105" s="181">
        <v>6</v>
      </c>
      <c r="D105" s="184">
        <v>2.9000000000000001E-2</v>
      </c>
      <c r="E105" s="184">
        <v>0</v>
      </c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ht="15.75" thickBot="1">
      <c r="A106" s="75" t="s">
        <v>54</v>
      </c>
      <c r="B106" s="72">
        <v>296047.32</v>
      </c>
      <c r="C106" s="182"/>
      <c r="D106" s="185"/>
      <c r="E106" s="185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ht="15.75" thickBot="1">
      <c r="A107" s="75" t="s">
        <v>55</v>
      </c>
      <c r="B107" s="72">
        <v>0</v>
      </c>
      <c r="C107" s="182"/>
      <c r="D107" s="185"/>
      <c r="E107" s="185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ht="15.75" thickBot="1">
      <c r="A108" s="75" t="s">
        <v>56</v>
      </c>
      <c r="B108" s="76">
        <v>296047.32</v>
      </c>
      <c r="C108" s="182"/>
      <c r="D108" s="185"/>
      <c r="E108" s="185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ht="15.75" thickBot="1">
      <c r="A109" s="77"/>
      <c r="B109" s="78"/>
      <c r="C109" s="183"/>
      <c r="D109" s="186"/>
      <c r="E109" s="186"/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87" t="s">
        <v>104</v>
      </c>
      <c r="C110" s="187"/>
      <c r="D110" s="187"/>
      <c r="E110" s="187"/>
      <c r="G110" s="58">
        <f>IF(A110="Plan",SUMIF('Control de pagos'!B:B,Descripción!B110,'Control de pagos'!D:D),"")</f>
        <v>444939.69000000006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444939.69000000006</v>
      </c>
    </row>
    <row r="111" spans="1:9">
      <c r="A111" s="45" t="s">
        <v>57</v>
      </c>
      <c r="B111" s="46">
        <v>44572</v>
      </c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79" t="s">
        <v>80</v>
      </c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79" t="s">
        <v>81</v>
      </c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79" t="s">
        <v>82</v>
      </c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ht="15.75" thickBot="1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ht="15.75" thickBot="1">
      <c r="A116" s="188" t="s">
        <v>48</v>
      </c>
      <c r="B116" s="188" t="s">
        <v>49</v>
      </c>
      <c r="C116" s="188" t="s">
        <v>50</v>
      </c>
      <c r="D116" s="190" t="s">
        <v>51</v>
      </c>
      <c r="E116" s="191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ht="15.75" thickBot="1">
      <c r="A117" s="189"/>
      <c r="B117" s="189"/>
      <c r="C117" s="189"/>
      <c r="D117" s="121" t="s">
        <v>52</v>
      </c>
      <c r="E117" s="121" t="s">
        <v>83</v>
      </c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ht="15.75" thickBot="1">
      <c r="A118" s="122" t="s">
        <v>53</v>
      </c>
      <c r="B118" s="86">
        <v>0</v>
      </c>
      <c r="C118" s="192">
        <v>8</v>
      </c>
      <c r="D118" s="195">
        <v>2.9000000000000001E-2</v>
      </c>
      <c r="E118" s="195">
        <v>0</v>
      </c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ht="15.75" thickBot="1">
      <c r="A119" s="122" t="s">
        <v>54</v>
      </c>
      <c r="B119" s="86">
        <v>444939.69</v>
      </c>
      <c r="C119" s="193"/>
      <c r="D119" s="196"/>
      <c r="E119" s="196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ht="15.75" thickBot="1">
      <c r="A120" s="122" t="s">
        <v>55</v>
      </c>
      <c r="B120" s="86">
        <v>0</v>
      </c>
      <c r="C120" s="193"/>
      <c r="D120" s="196"/>
      <c r="E120" s="196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ht="15.75" thickBot="1">
      <c r="A121" s="122" t="s">
        <v>56</v>
      </c>
      <c r="B121" s="123">
        <f>+B119</f>
        <v>444939.69</v>
      </c>
      <c r="C121" s="193"/>
      <c r="D121" s="196"/>
      <c r="E121" s="196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ht="15.75" thickBot="1">
      <c r="A122" s="124"/>
      <c r="B122" s="125"/>
      <c r="C122" s="194"/>
      <c r="D122" s="197"/>
      <c r="E122" s="197"/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87" t="s">
        <v>106</v>
      </c>
      <c r="C123" s="187"/>
      <c r="D123" s="187"/>
      <c r="E123" s="187"/>
      <c r="G123" s="58">
        <f>IF(A123="Plan",SUMIF('Control de pagos'!B:B,Descripción!B123,'Control de pagos'!D:D),"")</f>
        <v>924000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924000</v>
      </c>
    </row>
    <row r="124" spans="1:9">
      <c r="A124" s="45" t="s">
        <v>57</v>
      </c>
      <c r="B124" s="46">
        <v>44651</v>
      </c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79" t="s">
        <v>80</v>
      </c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79" t="s">
        <v>81</v>
      </c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79" t="s">
        <v>82</v>
      </c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ht="15.75" thickBot="1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ht="20.25" customHeight="1" thickBot="1">
      <c r="A129" s="177" t="s">
        <v>48</v>
      </c>
      <c r="B129" s="177" t="s">
        <v>49</v>
      </c>
      <c r="C129" s="177" t="s">
        <v>50</v>
      </c>
      <c r="D129" s="179" t="s">
        <v>51</v>
      </c>
      <c r="E129" s="180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ht="15.75" thickBot="1">
      <c r="A130" s="178"/>
      <c r="B130" s="178"/>
      <c r="C130" s="178"/>
      <c r="D130" s="74" t="s">
        <v>52</v>
      </c>
      <c r="E130" s="74" t="s">
        <v>83</v>
      </c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ht="15.75" thickBot="1">
      <c r="A131" s="75" t="s">
        <v>53</v>
      </c>
      <c r="B131" s="72">
        <v>924000</v>
      </c>
      <c r="C131" s="181">
        <v>121</v>
      </c>
      <c r="D131" s="184">
        <v>1.4999999999999999E-2</v>
      </c>
      <c r="E131" s="184">
        <v>0</v>
      </c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ht="15.75" thickBot="1">
      <c r="A132" s="75" t="s">
        <v>54</v>
      </c>
      <c r="B132" s="72">
        <v>0</v>
      </c>
      <c r="C132" s="182"/>
      <c r="D132" s="185"/>
      <c r="E132" s="185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ht="15.75" thickBot="1">
      <c r="A133" s="75" t="s">
        <v>55</v>
      </c>
      <c r="B133" s="72">
        <v>0</v>
      </c>
      <c r="C133" s="182"/>
      <c r="D133" s="185"/>
      <c r="E133" s="185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ht="15.75" thickBot="1">
      <c r="A134" s="75" t="s">
        <v>56</v>
      </c>
      <c r="B134" s="76">
        <v>924000</v>
      </c>
      <c r="C134" s="182"/>
      <c r="D134" s="185"/>
      <c r="E134" s="185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ht="15.75" thickBot="1">
      <c r="A135" s="77"/>
      <c r="B135" s="78"/>
      <c r="C135" s="183"/>
      <c r="D135" s="186"/>
      <c r="E135" s="186"/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87" t="s">
        <v>109</v>
      </c>
      <c r="C136" s="187"/>
      <c r="D136" s="187"/>
      <c r="E136" s="187"/>
      <c r="G136" s="58">
        <f>IF(A136="Plan",SUMIF('Control de pagos'!B:B,Descripción!B136,'Control de pagos'!D:D),"")</f>
        <v>969502.32000000007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969502.32000000007</v>
      </c>
    </row>
    <row r="137" spans="1:9">
      <c r="A137" s="45" t="s">
        <v>57</v>
      </c>
      <c r="B137" s="46">
        <v>44704</v>
      </c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79" t="s">
        <v>80</v>
      </c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79" t="s">
        <v>81</v>
      </c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79" t="s">
        <v>82</v>
      </c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ht="15.75" thickBot="1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ht="20.25" customHeight="1" thickBot="1">
      <c r="A142" s="177" t="s">
        <v>48</v>
      </c>
      <c r="B142" s="177" t="s">
        <v>49</v>
      </c>
      <c r="C142" s="177" t="s">
        <v>50</v>
      </c>
      <c r="D142" s="179" t="s">
        <v>51</v>
      </c>
      <c r="E142" s="180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ht="15.75" thickBot="1">
      <c r="A143" s="178"/>
      <c r="B143" s="178"/>
      <c r="C143" s="178"/>
      <c r="D143" s="74" t="s">
        <v>52</v>
      </c>
      <c r="E143" s="74" t="s">
        <v>83</v>
      </c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ht="15.75" thickBot="1">
      <c r="A144" s="75" t="s">
        <v>53</v>
      </c>
      <c r="B144" s="72">
        <v>969502.32</v>
      </c>
      <c r="C144" s="181">
        <v>3</v>
      </c>
      <c r="D144" s="184">
        <v>0.03</v>
      </c>
      <c r="E144" s="184">
        <v>0</v>
      </c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ht="15.75" thickBot="1">
      <c r="A145" s="75" t="s">
        <v>54</v>
      </c>
      <c r="B145" s="72">
        <v>0</v>
      </c>
      <c r="C145" s="182"/>
      <c r="D145" s="185"/>
      <c r="E145" s="185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ht="15.75" thickBot="1">
      <c r="A146" s="75" t="s">
        <v>55</v>
      </c>
      <c r="B146" s="72">
        <v>0</v>
      </c>
      <c r="C146" s="182"/>
      <c r="D146" s="185"/>
      <c r="E146" s="185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ht="15.75" thickBot="1">
      <c r="A147" s="75" t="s">
        <v>56</v>
      </c>
      <c r="B147" s="76">
        <v>969502.32</v>
      </c>
      <c r="C147" s="182"/>
      <c r="D147" s="185"/>
      <c r="E147" s="185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ht="15.75" thickBot="1">
      <c r="A148" s="77"/>
      <c r="B148" s="78"/>
      <c r="C148" s="183"/>
      <c r="D148" s="186"/>
      <c r="E148" s="186"/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87"/>
      <c r="C149" s="187"/>
      <c r="D149" s="187"/>
      <c r="E149" s="187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89">
    <mergeCell ref="A142:A143"/>
    <mergeCell ref="B142:B143"/>
    <mergeCell ref="C142:C143"/>
    <mergeCell ref="D142:E142"/>
    <mergeCell ref="C144:C148"/>
    <mergeCell ref="D144:D148"/>
    <mergeCell ref="E144:E148"/>
    <mergeCell ref="A116:A117"/>
    <mergeCell ref="B116:B117"/>
    <mergeCell ref="C116:C117"/>
    <mergeCell ref="D116:E116"/>
    <mergeCell ref="C118:C122"/>
    <mergeCell ref="D118:D122"/>
    <mergeCell ref="E118:E122"/>
    <mergeCell ref="A103:A104"/>
    <mergeCell ref="B103:B104"/>
    <mergeCell ref="C103:C104"/>
    <mergeCell ref="D103:E103"/>
    <mergeCell ref="C105:C109"/>
    <mergeCell ref="D105:D109"/>
    <mergeCell ref="E105:E109"/>
    <mergeCell ref="A90:A91"/>
    <mergeCell ref="B90:B91"/>
    <mergeCell ref="C90:C91"/>
    <mergeCell ref="D90:E90"/>
    <mergeCell ref="C92:C96"/>
    <mergeCell ref="D92:D96"/>
    <mergeCell ref="E92:E96"/>
    <mergeCell ref="A77:A78"/>
    <mergeCell ref="B77:B78"/>
    <mergeCell ref="C77:C78"/>
    <mergeCell ref="D77:E77"/>
    <mergeCell ref="C79:C83"/>
    <mergeCell ref="D79:D83"/>
    <mergeCell ref="E79:E83"/>
    <mergeCell ref="A64:A65"/>
    <mergeCell ref="B64:B65"/>
    <mergeCell ref="C64:C65"/>
    <mergeCell ref="D64:E64"/>
    <mergeCell ref="C66:C70"/>
    <mergeCell ref="D66:D70"/>
    <mergeCell ref="E66:E70"/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9:A130"/>
    <mergeCell ref="B129:B130"/>
    <mergeCell ref="C129:C130"/>
    <mergeCell ref="D129:E129"/>
    <mergeCell ref="C131:C135"/>
    <mergeCell ref="D131:D135"/>
    <mergeCell ref="E131:E1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M1" workbookViewId="0">
      <pane ySplit="3" topLeftCell="A319" activePane="bottomLeft" state="frozen"/>
      <selection pane="bottomLeft" activeCell="P330" sqref="P33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98" t="s">
        <v>12</v>
      </c>
      <c r="C1" s="198"/>
      <c r="D1" s="198"/>
      <c r="E1" s="198"/>
      <c r="F1" s="198"/>
      <c r="G1" s="198"/>
      <c r="H1" s="198"/>
      <c r="I1" s="198"/>
      <c r="J1" s="198"/>
      <c r="K1" s="198"/>
      <c r="O1" s="199" t="s">
        <v>17</v>
      </c>
      <c r="P1" s="199"/>
      <c r="Q1" s="199"/>
      <c r="R1" s="199"/>
      <c r="S1" s="199"/>
      <c r="T1" s="199"/>
      <c r="U1" s="199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91" t="s">
        <v>84</v>
      </c>
      <c r="N4" s="3" t="s">
        <v>79</v>
      </c>
      <c r="O4" s="9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92">
        <v>2019</v>
      </c>
      <c r="C6" s="92">
        <v>8</v>
      </c>
      <c r="D6" s="92"/>
      <c r="E6" s="93" t="s">
        <v>85</v>
      </c>
      <c r="F6" s="93" t="s">
        <v>10</v>
      </c>
      <c r="G6" s="93" t="s">
        <v>10</v>
      </c>
      <c r="H6" s="94">
        <v>43728</v>
      </c>
      <c r="I6" s="95">
        <v>212543.69</v>
      </c>
      <c r="J6" s="95">
        <v>110436.47</v>
      </c>
      <c r="K6" s="95">
        <v>102107.22</v>
      </c>
      <c r="N6" s="3" t="s">
        <v>79</v>
      </c>
      <c r="O6" s="96">
        <v>1</v>
      </c>
      <c r="P6" s="97">
        <v>24406.39</v>
      </c>
      <c r="Q6" s="98" t="s">
        <v>85</v>
      </c>
      <c r="R6" s="98" t="s">
        <v>10</v>
      </c>
      <c r="S6" s="98" t="s">
        <v>10</v>
      </c>
      <c r="T6" s="96" t="s">
        <v>86</v>
      </c>
      <c r="U6" s="9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91" t="s">
        <v>90</v>
      </c>
      <c r="N7" s="3" t="s">
        <v>79</v>
      </c>
      <c r="O7" s="92">
        <v>2</v>
      </c>
      <c r="P7" s="95">
        <v>25138.58</v>
      </c>
      <c r="Q7" s="93" t="s">
        <v>85</v>
      </c>
      <c r="R7" s="93" t="s">
        <v>10</v>
      </c>
      <c r="S7" s="93" t="s">
        <v>10</v>
      </c>
      <c r="T7" s="92" t="s">
        <v>86</v>
      </c>
      <c r="U7" s="9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92">
        <v>3</v>
      </c>
      <c r="P8" s="95">
        <v>25892.73</v>
      </c>
      <c r="Q8" s="93" t="s">
        <v>85</v>
      </c>
      <c r="R8" s="93" t="s">
        <v>10</v>
      </c>
      <c r="S8" s="93" t="s">
        <v>10</v>
      </c>
      <c r="T8" s="92" t="s">
        <v>86</v>
      </c>
      <c r="U8" s="9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6">
        <v>2019</v>
      </c>
      <c r="C9" s="96">
        <v>12</v>
      </c>
      <c r="D9" s="96"/>
      <c r="E9" s="98" t="s">
        <v>91</v>
      </c>
      <c r="F9" s="98" t="s">
        <v>10</v>
      </c>
      <c r="G9" s="98" t="s">
        <v>10</v>
      </c>
      <c r="H9" s="99">
        <v>43840</v>
      </c>
      <c r="I9" s="97">
        <v>81867.3</v>
      </c>
      <c r="J9" s="100">
        <v>0</v>
      </c>
      <c r="K9" s="97">
        <v>81867.3</v>
      </c>
      <c r="N9" s="3" t="s">
        <v>79</v>
      </c>
      <c r="O9" s="92">
        <v>4</v>
      </c>
      <c r="P9" s="95">
        <v>26669.52</v>
      </c>
      <c r="Q9" s="93" t="s">
        <v>85</v>
      </c>
      <c r="R9" s="93" t="s">
        <v>10</v>
      </c>
      <c r="S9" s="93" t="s">
        <v>10</v>
      </c>
      <c r="T9" s="92" t="s">
        <v>86</v>
      </c>
      <c r="U9" s="9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92">
        <v>2019</v>
      </c>
      <c r="C10" s="92">
        <v>12</v>
      </c>
      <c r="D10" s="92"/>
      <c r="E10" s="93" t="s">
        <v>91</v>
      </c>
      <c r="F10" s="93" t="s">
        <v>10</v>
      </c>
      <c r="G10" s="93" t="s">
        <v>89</v>
      </c>
      <c r="H10" s="94">
        <v>43866</v>
      </c>
      <c r="I10" s="95">
        <v>2554.2600000000002</v>
      </c>
      <c r="J10" s="101">
        <v>0</v>
      </c>
      <c r="K10" s="95">
        <v>2554.2600000000002</v>
      </c>
      <c r="N10" s="3" t="s">
        <v>79</v>
      </c>
      <c r="O10" s="92">
        <v>5</v>
      </c>
      <c r="P10" s="95">
        <v>27469.599999999999</v>
      </c>
      <c r="Q10" s="93" t="s">
        <v>85</v>
      </c>
      <c r="R10" s="93" t="s">
        <v>10</v>
      </c>
      <c r="S10" s="93" t="s">
        <v>10</v>
      </c>
      <c r="T10" s="92" t="s">
        <v>86</v>
      </c>
      <c r="U10" s="9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92">
        <v>2019</v>
      </c>
      <c r="C11" s="92">
        <v>12</v>
      </c>
      <c r="D11" s="92"/>
      <c r="E11" s="93" t="s">
        <v>11</v>
      </c>
      <c r="F11" s="93" t="s">
        <v>10</v>
      </c>
      <c r="G11" s="93" t="s">
        <v>10</v>
      </c>
      <c r="H11" s="94">
        <v>43840</v>
      </c>
      <c r="I11" s="95">
        <v>83891.21</v>
      </c>
      <c r="J11" s="101">
        <v>0</v>
      </c>
      <c r="K11" s="95">
        <v>83891.21</v>
      </c>
      <c r="N11" s="3" t="s">
        <v>79</v>
      </c>
      <c r="O11" s="92">
        <v>6</v>
      </c>
      <c r="P11" s="95">
        <v>28293.69</v>
      </c>
      <c r="Q11" s="93" t="s">
        <v>85</v>
      </c>
      <c r="R11" s="93" t="s">
        <v>10</v>
      </c>
      <c r="S11" s="93" t="s">
        <v>10</v>
      </c>
      <c r="T11" s="92" t="s">
        <v>86</v>
      </c>
      <c r="U11" s="9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92">
        <v>2019</v>
      </c>
      <c r="C12" s="92">
        <v>12</v>
      </c>
      <c r="D12" s="92"/>
      <c r="E12" s="93" t="s">
        <v>11</v>
      </c>
      <c r="F12" s="93" t="s">
        <v>10</v>
      </c>
      <c r="G12" s="93" t="s">
        <v>89</v>
      </c>
      <c r="H12" s="94">
        <v>43866</v>
      </c>
      <c r="I12" s="95">
        <v>2617.41</v>
      </c>
      <c r="J12" s="101">
        <v>0</v>
      </c>
      <c r="K12" s="95">
        <v>2617.41</v>
      </c>
      <c r="N12" s="3" t="s">
        <v>79</v>
      </c>
      <c r="O12" s="92">
        <v>7</v>
      </c>
      <c r="P12" s="95">
        <v>29142.5</v>
      </c>
      <c r="Q12" s="93" t="s">
        <v>85</v>
      </c>
      <c r="R12" s="93" t="s">
        <v>10</v>
      </c>
      <c r="S12" s="93" t="s">
        <v>10</v>
      </c>
      <c r="T12" s="92" t="s">
        <v>86</v>
      </c>
      <c r="U12" s="9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91" t="s">
        <v>90</v>
      </c>
      <c r="N13" s="3" t="s">
        <v>79</v>
      </c>
      <c r="O13" s="92">
        <v>8</v>
      </c>
      <c r="P13" s="95">
        <v>25530.68</v>
      </c>
      <c r="Q13" s="93" t="s">
        <v>85</v>
      </c>
      <c r="R13" s="93" t="s">
        <v>10</v>
      </c>
      <c r="S13" s="93" t="s">
        <v>10</v>
      </c>
      <c r="T13" s="92" t="s">
        <v>86</v>
      </c>
      <c r="U13" s="9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92">
        <v>8</v>
      </c>
      <c r="P14" s="95">
        <v>4486.09</v>
      </c>
      <c r="Q14" s="93" t="s">
        <v>85</v>
      </c>
      <c r="R14" s="93" t="s">
        <v>10</v>
      </c>
      <c r="S14" s="93" t="s">
        <v>89</v>
      </c>
      <c r="T14" s="92" t="s">
        <v>86</v>
      </c>
      <c r="U14" s="9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6">
        <v>2019</v>
      </c>
      <c r="C15" s="96">
        <v>9</v>
      </c>
      <c r="D15" s="96"/>
      <c r="E15" s="98" t="s">
        <v>91</v>
      </c>
      <c r="F15" s="98" t="s">
        <v>10</v>
      </c>
      <c r="G15" s="98" t="s">
        <v>10</v>
      </c>
      <c r="H15" s="99">
        <v>43748</v>
      </c>
      <c r="I15" s="97">
        <v>29014.79</v>
      </c>
      <c r="J15" s="97">
        <v>29014.79</v>
      </c>
      <c r="K15" s="100">
        <v>0</v>
      </c>
      <c r="N15" s="3" t="s">
        <v>93</v>
      </c>
      <c r="O15" s="9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92">
        <v>2019</v>
      </c>
      <c r="C16" s="92">
        <v>9</v>
      </c>
      <c r="D16" s="92"/>
      <c r="E16" s="93" t="s">
        <v>91</v>
      </c>
      <c r="F16" s="93" t="s">
        <v>10</v>
      </c>
      <c r="G16" s="93" t="s">
        <v>89</v>
      </c>
      <c r="H16" s="94">
        <v>43776</v>
      </c>
      <c r="I16" s="95">
        <v>1446.1</v>
      </c>
      <c r="J16" s="95">
        <v>1446.1</v>
      </c>
      <c r="K16" s="10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92">
        <v>2019</v>
      </c>
      <c r="C17" s="92">
        <v>9</v>
      </c>
      <c r="D17" s="92"/>
      <c r="E17" s="93" t="s">
        <v>11</v>
      </c>
      <c r="F17" s="93" t="s">
        <v>10</v>
      </c>
      <c r="G17" s="93" t="s">
        <v>10</v>
      </c>
      <c r="H17" s="94">
        <v>43748</v>
      </c>
      <c r="I17" s="95">
        <v>45029.78</v>
      </c>
      <c r="J17" s="95">
        <v>45029.78</v>
      </c>
      <c r="K17" s="101">
        <v>0</v>
      </c>
      <c r="N17" s="3" t="s">
        <v>93</v>
      </c>
      <c r="O17" s="96">
        <v>1</v>
      </c>
      <c r="P17" s="97">
        <v>9763.02</v>
      </c>
      <c r="Q17" s="98" t="s">
        <v>11</v>
      </c>
      <c r="R17" s="98" t="s">
        <v>10</v>
      </c>
      <c r="S17" s="98" t="s">
        <v>10</v>
      </c>
      <c r="T17" s="96" t="s">
        <v>94</v>
      </c>
      <c r="U17" s="9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92">
        <v>2019</v>
      </c>
      <c r="C18" s="92">
        <v>9</v>
      </c>
      <c r="D18" s="92"/>
      <c r="E18" s="93" t="s">
        <v>11</v>
      </c>
      <c r="F18" s="93" t="s">
        <v>10</v>
      </c>
      <c r="G18" s="93" t="s">
        <v>89</v>
      </c>
      <c r="H18" s="94">
        <v>43776</v>
      </c>
      <c r="I18" s="95">
        <v>2244.2800000000002</v>
      </c>
      <c r="J18" s="95">
        <v>2244.2800000000002</v>
      </c>
      <c r="K18" s="101">
        <v>0</v>
      </c>
      <c r="N18" s="3" t="s">
        <v>93</v>
      </c>
      <c r="O18" s="92">
        <v>1</v>
      </c>
      <c r="P18" s="95">
        <v>9527.48</v>
      </c>
      <c r="Q18" s="93" t="s">
        <v>91</v>
      </c>
      <c r="R18" s="93" t="s">
        <v>10</v>
      </c>
      <c r="S18" s="93" t="s">
        <v>10</v>
      </c>
      <c r="T18" s="92" t="s">
        <v>94</v>
      </c>
      <c r="U18" s="9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92">
        <v>2019</v>
      </c>
      <c r="C19" s="92">
        <v>10</v>
      </c>
      <c r="D19" s="92"/>
      <c r="E19" s="93" t="s">
        <v>91</v>
      </c>
      <c r="F19" s="93" t="s">
        <v>10</v>
      </c>
      <c r="G19" s="93" t="s">
        <v>10</v>
      </c>
      <c r="H19" s="94">
        <v>43781</v>
      </c>
      <c r="I19" s="95">
        <v>45570.21</v>
      </c>
      <c r="J19" s="95">
        <v>13803.27</v>
      </c>
      <c r="K19" s="95">
        <v>31766.94</v>
      </c>
      <c r="N19" s="3" t="s">
        <v>93</v>
      </c>
      <c r="O19" s="92">
        <v>2</v>
      </c>
      <c r="P19" s="95">
        <v>9803.7800000000007</v>
      </c>
      <c r="Q19" s="93" t="s">
        <v>91</v>
      </c>
      <c r="R19" s="93" t="s">
        <v>10</v>
      </c>
      <c r="S19" s="93" t="s">
        <v>10</v>
      </c>
      <c r="T19" s="92" t="s">
        <v>94</v>
      </c>
      <c r="U19" s="9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92">
        <v>2019</v>
      </c>
      <c r="C20" s="92">
        <v>10</v>
      </c>
      <c r="D20" s="92"/>
      <c r="E20" s="93" t="s">
        <v>11</v>
      </c>
      <c r="F20" s="93" t="s">
        <v>10</v>
      </c>
      <c r="G20" s="93" t="s">
        <v>10</v>
      </c>
      <c r="H20" s="94">
        <v>43781</v>
      </c>
      <c r="I20" s="95">
        <v>34492.07</v>
      </c>
      <c r="J20" s="101">
        <v>328.95</v>
      </c>
      <c r="K20" s="95">
        <v>34163.120000000003</v>
      </c>
      <c r="N20" s="3" t="s">
        <v>93</v>
      </c>
      <c r="O20" s="92">
        <v>2</v>
      </c>
      <c r="P20" s="95">
        <v>10046.14</v>
      </c>
      <c r="Q20" s="93" t="s">
        <v>11</v>
      </c>
      <c r="R20" s="93" t="s">
        <v>10</v>
      </c>
      <c r="S20" s="93" t="s">
        <v>10</v>
      </c>
      <c r="T20" s="92" t="s">
        <v>94</v>
      </c>
      <c r="U20" s="9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91" t="s">
        <v>84</v>
      </c>
      <c r="N21" s="3" t="s">
        <v>93</v>
      </c>
      <c r="O21" s="92">
        <v>3</v>
      </c>
      <c r="P21" s="95">
        <v>10088.09</v>
      </c>
      <c r="Q21" s="93" t="s">
        <v>91</v>
      </c>
      <c r="R21" s="93" t="s">
        <v>10</v>
      </c>
      <c r="S21" s="93" t="s">
        <v>10</v>
      </c>
      <c r="T21" s="92" t="s">
        <v>94</v>
      </c>
      <c r="U21" s="9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92">
        <v>3</v>
      </c>
      <c r="P22" s="95">
        <v>10337.48</v>
      </c>
      <c r="Q22" s="93" t="s">
        <v>11</v>
      </c>
      <c r="R22" s="93" t="s">
        <v>10</v>
      </c>
      <c r="S22" s="93" t="s">
        <v>10</v>
      </c>
      <c r="T22" s="92" t="s">
        <v>94</v>
      </c>
      <c r="U22" s="9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6">
        <v>2019</v>
      </c>
      <c r="C23" s="96">
        <v>8</v>
      </c>
      <c r="D23" s="96"/>
      <c r="E23" s="98" t="s">
        <v>85</v>
      </c>
      <c r="F23" s="98" t="s">
        <v>10</v>
      </c>
      <c r="G23" s="98" t="s">
        <v>10</v>
      </c>
      <c r="H23" s="99">
        <v>43728</v>
      </c>
      <c r="I23" s="97">
        <v>212543.69</v>
      </c>
      <c r="J23" s="97">
        <v>102107.22</v>
      </c>
      <c r="K23" s="97">
        <v>110436.47</v>
      </c>
      <c r="N23" s="3" t="s">
        <v>93</v>
      </c>
      <c r="O23" s="92">
        <v>4</v>
      </c>
      <c r="P23" s="95">
        <v>10637.27</v>
      </c>
      <c r="Q23" s="93" t="s">
        <v>11</v>
      </c>
      <c r="R23" s="93" t="s">
        <v>10</v>
      </c>
      <c r="S23" s="93" t="s">
        <v>10</v>
      </c>
      <c r="T23" s="92" t="s">
        <v>94</v>
      </c>
      <c r="U23" s="9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92">
        <v>2019</v>
      </c>
      <c r="C24" s="92">
        <v>8</v>
      </c>
      <c r="D24" s="92"/>
      <c r="E24" s="93" t="s">
        <v>85</v>
      </c>
      <c r="F24" s="93" t="s">
        <v>10</v>
      </c>
      <c r="G24" s="93" t="s">
        <v>89</v>
      </c>
      <c r="H24" s="94">
        <v>43741</v>
      </c>
      <c r="I24" s="95">
        <v>2155.14</v>
      </c>
      <c r="J24" s="95">
        <v>2155.14</v>
      </c>
      <c r="K24" s="101">
        <v>0</v>
      </c>
      <c r="N24" s="3" t="s">
        <v>93</v>
      </c>
      <c r="O24" s="92">
        <v>4</v>
      </c>
      <c r="P24" s="95">
        <v>10380.64</v>
      </c>
      <c r="Q24" s="93" t="s">
        <v>91</v>
      </c>
      <c r="R24" s="93" t="s">
        <v>10</v>
      </c>
      <c r="S24" s="93" t="s">
        <v>10</v>
      </c>
      <c r="T24" s="92" t="s">
        <v>94</v>
      </c>
      <c r="U24" s="9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92">
        <v>2019</v>
      </c>
      <c r="C25" s="92">
        <v>8</v>
      </c>
      <c r="D25" s="92"/>
      <c r="E25" s="93" t="s">
        <v>85</v>
      </c>
      <c r="F25" s="93" t="s">
        <v>10</v>
      </c>
      <c r="G25" s="93" t="s">
        <v>89</v>
      </c>
      <c r="H25" s="94">
        <v>43741</v>
      </c>
      <c r="I25" s="95">
        <v>2330.9499999999998</v>
      </c>
      <c r="J25" s="101">
        <v>0</v>
      </c>
      <c r="K25" s="95">
        <v>2330.9499999999998</v>
      </c>
      <c r="N25" s="3" t="s">
        <v>93</v>
      </c>
      <c r="O25" s="92">
        <v>5</v>
      </c>
      <c r="P25" s="95">
        <v>10945.76</v>
      </c>
      <c r="Q25" s="93" t="s">
        <v>11</v>
      </c>
      <c r="R25" s="93" t="s">
        <v>10</v>
      </c>
      <c r="S25" s="93" t="s">
        <v>10</v>
      </c>
      <c r="T25" s="92" t="s">
        <v>94</v>
      </c>
      <c r="U25" s="9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91" t="s">
        <v>90</v>
      </c>
      <c r="N26" s="3" t="s">
        <v>93</v>
      </c>
      <c r="O26" s="92">
        <v>5</v>
      </c>
      <c r="P26" s="95">
        <v>10681.68</v>
      </c>
      <c r="Q26" s="93" t="s">
        <v>91</v>
      </c>
      <c r="R26" s="93" t="s">
        <v>10</v>
      </c>
      <c r="S26" s="93" t="s">
        <v>10</v>
      </c>
      <c r="T26" s="92" t="s">
        <v>94</v>
      </c>
      <c r="U26" s="9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92">
        <v>6</v>
      </c>
      <c r="P27" s="95">
        <v>11263.18</v>
      </c>
      <c r="Q27" s="93" t="s">
        <v>11</v>
      </c>
      <c r="R27" s="93" t="s">
        <v>10</v>
      </c>
      <c r="S27" s="93" t="s">
        <v>10</v>
      </c>
      <c r="T27" s="92" t="s">
        <v>94</v>
      </c>
      <c r="U27" s="9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6">
        <v>2020</v>
      </c>
      <c r="C28" s="96">
        <v>1</v>
      </c>
      <c r="D28" s="96"/>
      <c r="E28" s="98" t="s">
        <v>91</v>
      </c>
      <c r="F28" s="98" t="s">
        <v>10</v>
      </c>
      <c r="G28" s="98" t="s">
        <v>10</v>
      </c>
      <c r="H28" s="99">
        <v>43872</v>
      </c>
      <c r="I28" s="97">
        <v>51311.56</v>
      </c>
      <c r="J28" s="100">
        <v>0</v>
      </c>
      <c r="K28" s="97">
        <v>51311.56</v>
      </c>
      <c r="N28" s="3" t="s">
        <v>93</v>
      </c>
      <c r="O28" s="92">
        <v>6</v>
      </c>
      <c r="P28" s="95">
        <v>10991.45</v>
      </c>
      <c r="Q28" s="93" t="s">
        <v>91</v>
      </c>
      <c r="R28" s="93" t="s">
        <v>10</v>
      </c>
      <c r="S28" s="93" t="s">
        <v>10</v>
      </c>
      <c r="T28" s="92" t="s">
        <v>94</v>
      </c>
      <c r="U28" s="9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92">
        <v>2020</v>
      </c>
      <c r="C29" s="92">
        <v>1</v>
      </c>
      <c r="D29" s="92"/>
      <c r="E29" s="93" t="s">
        <v>91</v>
      </c>
      <c r="F29" s="93" t="s">
        <v>10</v>
      </c>
      <c r="G29" s="93" t="s">
        <v>89</v>
      </c>
      <c r="H29" s="94">
        <v>43937</v>
      </c>
      <c r="I29" s="95">
        <v>3762.85</v>
      </c>
      <c r="J29" s="101">
        <v>0</v>
      </c>
      <c r="K29" s="95">
        <v>3762.85</v>
      </c>
      <c r="N29" s="3" t="s">
        <v>93</v>
      </c>
      <c r="O29" s="92">
        <v>7</v>
      </c>
      <c r="P29" s="95">
        <v>11589.81</v>
      </c>
      <c r="Q29" s="93" t="s">
        <v>11</v>
      </c>
      <c r="R29" s="93" t="s">
        <v>10</v>
      </c>
      <c r="S29" s="93" t="s">
        <v>10</v>
      </c>
      <c r="T29" s="92" t="s">
        <v>94</v>
      </c>
      <c r="U29" s="9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92">
        <v>2020</v>
      </c>
      <c r="C30" s="92">
        <v>1</v>
      </c>
      <c r="D30" s="92"/>
      <c r="E30" s="93" t="s">
        <v>11</v>
      </c>
      <c r="F30" s="93" t="s">
        <v>10</v>
      </c>
      <c r="G30" s="93" t="s">
        <v>10</v>
      </c>
      <c r="H30" s="94">
        <v>43872</v>
      </c>
      <c r="I30" s="95">
        <v>51791.19</v>
      </c>
      <c r="J30" s="101">
        <v>0</v>
      </c>
      <c r="K30" s="95">
        <v>51791.19</v>
      </c>
      <c r="N30" s="3" t="s">
        <v>93</v>
      </c>
      <c r="O30" s="92">
        <v>7</v>
      </c>
      <c r="P30" s="95">
        <v>11310.2</v>
      </c>
      <c r="Q30" s="93" t="s">
        <v>91</v>
      </c>
      <c r="R30" s="93" t="s">
        <v>10</v>
      </c>
      <c r="S30" s="93" t="s">
        <v>10</v>
      </c>
      <c r="T30" s="92" t="s">
        <v>94</v>
      </c>
      <c r="U30" s="9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92">
        <v>2020</v>
      </c>
      <c r="C31" s="92">
        <v>1</v>
      </c>
      <c r="D31" s="92"/>
      <c r="E31" s="93" t="s">
        <v>11</v>
      </c>
      <c r="F31" s="93" t="s">
        <v>10</v>
      </c>
      <c r="G31" s="93" t="s">
        <v>89</v>
      </c>
      <c r="H31" s="94">
        <v>43937</v>
      </c>
      <c r="I31" s="95">
        <v>3798.02</v>
      </c>
      <c r="J31" s="101">
        <v>0</v>
      </c>
      <c r="K31" s="95">
        <v>3798.02</v>
      </c>
      <c r="N31" s="3" t="s">
        <v>93</v>
      </c>
      <c r="O31" s="92">
        <v>8</v>
      </c>
      <c r="P31" s="95">
        <v>9083.98</v>
      </c>
      <c r="Q31" s="93" t="s">
        <v>91</v>
      </c>
      <c r="R31" s="93" t="s">
        <v>10</v>
      </c>
      <c r="S31" s="93" t="s">
        <v>10</v>
      </c>
      <c r="T31" s="92" t="s">
        <v>94</v>
      </c>
      <c r="U31" s="9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91" t="s">
        <v>84</v>
      </c>
      <c r="N32" s="3" t="s">
        <v>93</v>
      </c>
      <c r="O32" s="92">
        <v>8</v>
      </c>
      <c r="P32" s="95">
        <v>9308.5499999999993</v>
      </c>
      <c r="Q32" s="93" t="s">
        <v>11</v>
      </c>
      <c r="R32" s="93" t="s">
        <v>10</v>
      </c>
      <c r="S32" s="93" t="s">
        <v>10</v>
      </c>
      <c r="T32" s="92" t="s">
        <v>94</v>
      </c>
      <c r="U32" s="9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92">
        <v>8</v>
      </c>
      <c r="P33" s="95">
        <v>2617.41</v>
      </c>
      <c r="Q33" s="93" t="s">
        <v>11</v>
      </c>
      <c r="R33" s="93" t="s">
        <v>10</v>
      </c>
      <c r="S33" s="93" t="s">
        <v>89</v>
      </c>
      <c r="T33" s="92" t="s">
        <v>94</v>
      </c>
      <c r="U33" s="9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6">
        <v>2020</v>
      </c>
      <c r="C34" s="96">
        <v>7</v>
      </c>
      <c r="D34" s="96"/>
      <c r="E34" s="98" t="s">
        <v>85</v>
      </c>
      <c r="F34" s="98" t="s">
        <v>10</v>
      </c>
      <c r="G34" s="98" t="s">
        <v>10</v>
      </c>
      <c r="H34" s="99">
        <v>44063</v>
      </c>
      <c r="I34" s="97">
        <v>125476.77</v>
      </c>
      <c r="J34" s="100">
        <v>0</v>
      </c>
      <c r="K34" s="97">
        <v>125476.77</v>
      </c>
      <c r="N34" s="3" t="s">
        <v>93</v>
      </c>
      <c r="O34" s="92">
        <v>8</v>
      </c>
      <c r="P34" s="95">
        <v>2554.2600000000002</v>
      </c>
      <c r="Q34" s="93" t="s">
        <v>91</v>
      </c>
      <c r="R34" s="93" t="s">
        <v>10</v>
      </c>
      <c r="S34" s="93" t="s">
        <v>89</v>
      </c>
      <c r="T34" s="92" t="s">
        <v>94</v>
      </c>
      <c r="U34" s="9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92">
        <v>2020</v>
      </c>
      <c r="C35" s="92">
        <v>7</v>
      </c>
      <c r="D35" s="92"/>
      <c r="E35" s="93" t="s">
        <v>85</v>
      </c>
      <c r="F35" s="93" t="s">
        <v>10</v>
      </c>
      <c r="G35" s="93" t="s">
        <v>89</v>
      </c>
      <c r="H35" s="94">
        <v>44068</v>
      </c>
      <c r="I35" s="101">
        <v>577.19000000000005</v>
      </c>
      <c r="J35" s="101">
        <v>0</v>
      </c>
      <c r="K35" s="101">
        <v>577.19000000000005</v>
      </c>
      <c r="N35" s="3" t="s">
        <v>95</v>
      </c>
      <c r="O35" s="9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10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3" t="s">
        <v>0</v>
      </c>
      <c r="C37" s="113" t="s">
        <v>1</v>
      </c>
      <c r="D37" s="113" t="s">
        <v>2</v>
      </c>
      <c r="E37" s="113" t="s">
        <v>3</v>
      </c>
      <c r="F37" s="113" t="s">
        <v>4</v>
      </c>
      <c r="G37" s="113" t="s">
        <v>5</v>
      </c>
      <c r="H37" s="113" t="s">
        <v>6</v>
      </c>
      <c r="I37" s="113" t="s">
        <v>7</v>
      </c>
      <c r="J37" s="113" t="s">
        <v>8</v>
      </c>
      <c r="K37" s="113" t="s">
        <v>9</v>
      </c>
      <c r="N37" s="3" t="s">
        <v>95</v>
      </c>
      <c r="O37" s="96">
        <v>1</v>
      </c>
      <c r="P37" s="100">
        <v>882.41</v>
      </c>
      <c r="Q37" s="98" t="s">
        <v>91</v>
      </c>
      <c r="R37" s="98" t="s">
        <v>10</v>
      </c>
      <c r="S37" s="98" t="s">
        <v>10</v>
      </c>
      <c r="T37" s="96" t="s">
        <v>92</v>
      </c>
      <c r="U37" s="9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3">
        <v>2020</v>
      </c>
      <c r="C38" s="103">
        <v>12</v>
      </c>
      <c r="D38" s="103"/>
      <c r="E38" s="104" t="s">
        <v>91</v>
      </c>
      <c r="F38" s="104" t="s">
        <v>10</v>
      </c>
      <c r="G38" s="104" t="s">
        <v>10</v>
      </c>
      <c r="H38" s="105">
        <v>44208</v>
      </c>
      <c r="I38" s="106">
        <v>140696.91</v>
      </c>
      <c r="J38" s="107">
        <v>0</v>
      </c>
      <c r="K38" s="106">
        <v>140696.91</v>
      </c>
      <c r="N38" s="3" t="s">
        <v>95</v>
      </c>
      <c r="O38" s="92">
        <v>1</v>
      </c>
      <c r="P38" s="101">
        <v>948.98</v>
      </c>
      <c r="Q38" s="93" t="s">
        <v>11</v>
      </c>
      <c r="R38" s="93" t="s">
        <v>10</v>
      </c>
      <c r="S38" s="93" t="s">
        <v>10</v>
      </c>
      <c r="T38" s="92" t="s">
        <v>92</v>
      </c>
      <c r="U38" s="9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8">
        <v>2020</v>
      </c>
      <c r="C39" s="108">
        <v>12</v>
      </c>
      <c r="D39" s="108"/>
      <c r="E39" s="109" t="s">
        <v>91</v>
      </c>
      <c r="F39" s="109" t="s">
        <v>10</v>
      </c>
      <c r="G39" s="109" t="s">
        <v>89</v>
      </c>
      <c r="H39" s="110">
        <v>44209</v>
      </c>
      <c r="I39" s="111">
        <v>157.11000000000001</v>
      </c>
      <c r="J39" s="111">
        <v>0</v>
      </c>
      <c r="K39" s="111">
        <v>157.11000000000001</v>
      </c>
      <c r="N39" s="3" t="s">
        <v>95</v>
      </c>
      <c r="O39" s="92">
        <v>2</v>
      </c>
      <c r="P39" s="101">
        <v>948.98</v>
      </c>
      <c r="Q39" s="93" t="s">
        <v>11</v>
      </c>
      <c r="R39" s="93" t="s">
        <v>10</v>
      </c>
      <c r="S39" s="93" t="s">
        <v>10</v>
      </c>
      <c r="T39" s="92" t="s">
        <v>92</v>
      </c>
      <c r="U39" s="9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8">
        <v>2020</v>
      </c>
      <c r="C40" s="108">
        <v>12</v>
      </c>
      <c r="D40" s="108"/>
      <c r="E40" s="109" t="s">
        <v>11</v>
      </c>
      <c r="F40" s="109" t="s">
        <v>10</v>
      </c>
      <c r="G40" s="109" t="s">
        <v>10</v>
      </c>
      <c r="H40" s="110">
        <v>44208</v>
      </c>
      <c r="I40" s="112">
        <v>155020.19</v>
      </c>
      <c r="J40" s="111">
        <v>0</v>
      </c>
      <c r="K40" s="112">
        <v>155020.19</v>
      </c>
      <c r="N40" s="3" t="s">
        <v>95</v>
      </c>
      <c r="O40" s="92">
        <v>2</v>
      </c>
      <c r="P40" s="101">
        <v>882.41</v>
      </c>
      <c r="Q40" s="93" t="s">
        <v>91</v>
      </c>
      <c r="R40" s="93" t="s">
        <v>10</v>
      </c>
      <c r="S40" s="93" t="s">
        <v>10</v>
      </c>
      <c r="T40" s="92" t="s">
        <v>92</v>
      </c>
      <c r="U40" s="9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8">
        <v>2020</v>
      </c>
      <c r="C41" s="108">
        <v>12</v>
      </c>
      <c r="D41" s="108"/>
      <c r="E41" s="109" t="s">
        <v>11</v>
      </c>
      <c r="F41" s="109" t="s">
        <v>10</v>
      </c>
      <c r="G41" s="109" t="s">
        <v>89</v>
      </c>
      <c r="H41" s="110">
        <v>44209</v>
      </c>
      <c r="I41" s="111">
        <v>173.11</v>
      </c>
      <c r="J41" s="111">
        <v>0</v>
      </c>
      <c r="K41" s="111">
        <v>173.11</v>
      </c>
      <c r="N41" s="3" t="s">
        <v>95</v>
      </c>
      <c r="O41" s="92">
        <v>3</v>
      </c>
      <c r="P41" s="101">
        <v>948.98</v>
      </c>
      <c r="Q41" s="93" t="s">
        <v>11</v>
      </c>
      <c r="R41" s="93" t="s">
        <v>10</v>
      </c>
      <c r="S41" s="93" t="s">
        <v>10</v>
      </c>
      <c r="T41" s="92" t="s">
        <v>92</v>
      </c>
      <c r="U41" s="9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92">
        <v>3</v>
      </c>
      <c r="P42" s="101">
        <v>882.41</v>
      </c>
      <c r="Q42" s="93" t="s">
        <v>91</v>
      </c>
      <c r="R42" s="93" t="s">
        <v>10</v>
      </c>
      <c r="S42" s="93" t="s">
        <v>10</v>
      </c>
      <c r="T42" s="92" t="s">
        <v>92</v>
      </c>
      <c r="U42" s="9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32" t="s">
        <v>0</v>
      </c>
      <c r="C43" s="132" t="s">
        <v>1</v>
      </c>
      <c r="D43" s="132" t="s">
        <v>2</v>
      </c>
      <c r="E43" s="132" t="s">
        <v>3</v>
      </c>
      <c r="F43" s="132" t="s">
        <v>4</v>
      </c>
      <c r="G43" s="132" t="s">
        <v>5</v>
      </c>
      <c r="H43" s="132" t="s">
        <v>6</v>
      </c>
      <c r="I43" s="132" t="s">
        <v>7</v>
      </c>
      <c r="J43" s="132" t="s">
        <v>8</v>
      </c>
      <c r="K43" s="132" t="s">
        <v>9</v>
      </c>
      <c r="N43" s="3" t="s">
        <v>95</v>
      </c>
      <c r="O43" s="92">
        <v>4</v>
      </c>
      <c r="P43" s="101">
        <v>948.98</v>
      </c>
      <c r="Q43" s="93" t="s">
        <v>11</v>
      </c>
      <c r="R43" s="93" t="s">
        <v>10</v>
      </c>
      <c r="S43" s="93" t="s">
        <v>10</v>
      </c>
      <c r="T43" s="92" t="s">
        <v>92</v>
      </c>
      <c r="U43" s="9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7">
        <v>2021</v>
      </c>
      <c r="C44" s="127">
        <v>12</v>
      </c>
      <c r="D44" s="127"/>
      <c r="E44" s="128" t="s">
        <v>91</v>
      </c>
      <c r="F44" s="128" t="s">
        <v>10</v>
      </c>
      <c r="G44" s="128" t="s">
        <v>10</v>
      </c>
      <c r="H44" s="129">
        <v>44572</v>
      </c>
      <c r="I44" s="130">
        <v>210135.79</v>
      </c>
      <c r="J44" s="131">
        <v>0</v>
      </c>
      <c r="K44" s="130">
        <v>210135.79</v>
      </c>
      <c r="N44" s="3" t="s">
        <v>95</v>
      </c>
      <c r="O44" s="92">
        <v>4</v>
      </c>
      <c r="P44" s="101">
        <v>882.41</v>
      </c>
      <c r="Q44" s="93" t="s">
        <v>91</v>
      </c>
      <c r="R44" s="93" t="s">
        <v>10</v>
      </c>
      <c r="S44" s="93" t="s">
        <v>10</v>
      </c>
      <c r="T44" s="92" t="s">
        <v>92</v>
      </c>
      <c r="U44" s="9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3">
        <v>2021</v>
      </c>
      <c r="C45" s="133">
        <v>12</v>
      </c>
      <c r="D45" s="133"/>
      <c r="E45" s="134" t="s">
        <v>11</v>
      </c>
      <c r="F45" s="134" t="s">
        <v>10</v>
      </c>
      <c r="G45" s="134" t="s">
        <v>10</v>
      </c>
      <c r="H45" s="135">
        <v>44572</v>
      </c>
      <c r="I45" s="136">
        <v>234803.9</v>
      </c>
      <c r="J45" s="137">
        <v>0</v>
      </c>
      <c r="K45" s="136">
        <v>234803.9</v>
      </c>
      <c r="N45" s="3" t="s">
        <v>95</v>
      </c>
      <c r="O45" s="92">
        <v>5</v>
      </c>
      <c r="P45" s="101">
        <v>948.98</v>
      </c>
      <c r="Q45" s="93" t="s">
        <v>11</v>
      </c>
      <c r="R45" s="93" t="s">
        <v>10</v>
      </c>
      <c r="S45" s="93" t="s">
        <v>10</v>
      </c>
      <c r="T45" s="92" t="s">
        <v>92</v>
      </c>
      <c r="U45" s="9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92">
        <v>5</v>
      </c>
      <c r="P46" s="101">
        <v>882.41</v>
      </c>
      <c r="Q46" s="93" t="s">
        <v>91</v>
      </c>
      <c r="R46" s="93" t="s">
        <v>10</v>
      </c>
      <c r="S46" s="93" t="s">
        <v>10</v>
      </c>
      <c r="T46" s="92" t="s">
        <v>92</v>
      </c>
      <c r="U46" s="9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3" t="s">
        <v>0</v>
      </c>
      <c r="C47" s="113" t="s">
        <v>1</v>
      </c>
      <c r="D47" s="113" t="s">
        <v>2</v>
      </c>
      <c r="E47" s="113" t="s">
        <v>3</v>
      </c>
      <c r="F47" s="113" t="s">
        <v>4</v>
      </c>
      <c r="G47" s="113" t="s">
        <v>5</v>
      </c>
      <c r="H47" s="113" t="s">
        <v>6</v>
      </c>
      <c r="I47" s="113" t="s">
        <v>7</v>
      </c>
      <c r="J47" s="113" t="s">
        <v>8</v>
      </c>
      <c r="K47" s="113" t="s">
        <v>9</v>
      </c>
      <c r="N47" s="3" t="s">
        <v>95</v>
      </c>
      <c r="O47" s="92">
        <v>6</v>
      </c>
      <c r="P47" s="101">
        <v>948.98</v>
      </c>
      <c r="Q47" s="93" t="s">
        <v>11</v>
      </c>
      <c r="R47" s="93" t="s">
        <v>10</v>
      </c>
      <c r="S47" s="93" t="s">
        <v>10</v>
      </c>
      <c r="T47" s="92" t="s">
        <v>92</v>
      </c>
      <c r="U47" s="9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3">
        <v>2021</v>
      </c>
      <c r="C48" s="103">
        <v>7</v>
      </c>
      <c r="D48" s="103"/>
      <c r="E48" s="104" t="s">
        <v>85</v>
      </c>
      <c r="F48" s="104" t="s">
        <v>10</v>
      </c>
      <c r="G48" s="104" t="s">
        <v>10</v>
      </c>
      <c r="H48" s="105">
        <v>44428</v>
      </c>
      <c r="I48" s="106">
        <v>840000</v>
      </c>
      <c r="J48" s="107">
        <v>0</v>
      </c>
      <c r="K48" s="106">
        <v>840000</v>
      </c>
      <c r="N48" s="3" t="s">
        <v>95</v>
      </c>
      <c r="O48" s="92">
        <v>6</v>
      </c>
      <c r="P48" s="101">
        <v>882.41</v>
      </c>
      <c r="Q48" s="93" t="s">
        <v>91</v>
      </c>
      <c r="R48" s="93" t="s">
        <v>10</v>
      </c>
      <c r="S48" s="93" t="s">
        <v>10</v>
      </c>
      <c r="T48" s="92" t="s">
        <v>92</v>
      </c>
      <c r="U48" s="9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8">
        <v>2021</v>
      </c>
      <c r="C49" s="108">
        <v>7</v>
      </c>
      <c r="D49" s="108"/>
      <c r="E49" s="109" t="s">
        <v>85</v>
      </c>
      <c r="F49" s="109" t="s">
        <v>10</v>
      </c>
      <c r="G49" s="109" t="s">
        <v>89</v>
      </c>
      <c r="H49" s="110">
        <v>44651</v>
      </c>
      <c r="I49" s="112">
        <v>207298</v>
      </c>
      <c r="J49" s="112">
        <v>123298</v>
      </c>
      <c r="K49" s="112">
        <v>84000</v>
      </c>
      <c r="N49" s="3" t="s">
        <v>95</v>
      </c>
      <c r="O49" s="92">
        <v>7</v>
      </c>
      <c r="P49" s="101">
        <v>948.98</v>
      </c>
      <c r="Q49" s="93" t="s">
        <v>11</v>
      </c>
      <c r="R49" s="93" t="s">
        <v>10</v>
      </c>
      <c r="S49" s="93" t="s">
        <v>10</v>
      </c>
      <c r="T49" s="92" t="s">
        <v>92</v>
      </c>
      <c r="U49" s="9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92">
        <v>7</v>
      </c>
      <c r="P50" s="101">
        <v>882.41</v>
      </c>
      <c r="Q50" s="93" t="s">
        <v>91</v>
      </c>
      <c r="R50" s="93" t="s">
        <v>10</v>
      </c>
      <c r="S50" s="93" t="s">
        <v>10</v>
      </c>
      <c r="T50" s="92" t="s">
        <v>92</v>
      </c>
      <c r="U50" s="9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3" t="s">
        <v>0</v>
      </c>
      <c r="C51" s="113" t="s">
        <v>1</v>
      </c>
      <c r="D51" s="113" t="s">
        <v>2</v>
      </c>
      <c r="E51" s="113" t="s">
        <v>3</v>
      </c>
      <c r="F51" s="113" t="s">
        <v>4</v>
      </c>
      <c r="G51" s="113" t="s">
        <v>5</v>
      </c>
      <c r="H51" s="113" t="s">
        <v>6</v>
      </c>
      <c r="I51" s="113" t="s">
        <v>7</v>
      </c>
      <c r="J51" s="113" t="s">
        <v>8</v>
      </c>
      <c r="K51" s="113" t="s">
        <v>9</v>
      </c>
      <c r="N51" s="3" t="s">
        <v>95</v>
      </c>
      <c r="O51" s="92">
        <v>8</v>
      </c>
      <c r="P51" s="101">
        <v>948.98</v>
      </c>
      <c r="Q51" s="93" t="s">
        <v>11</v>
      </c>
      <c r="R51" s="93" t="s">
        <v>10</v>
      </c>
      <c r="S51" s="93" t="s">
        <v>10</v>
      </c>
      <c r="T51" s="92" t="s">
        <v>92</v>
      </c>
      <c r="U51" s="9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8">
        <v>2022</v>
      </c>
      <c r="C52" s="108">
        <v>4</v>
      </c>
      <c r="D52" s="108"/>
      <c r="E52" s="109" t="s">
        <v>85</v>
      </c>
      <c r="F52" s="109" t="s">
        <v>10</v>
      </c>
      <c r="G52" s="109" t="s">
        <v>10</v>
      </c>
      <c r="H52" s="110">
        <v>44704</v>
      </c>
      <c r="I52" s="112">
        <v>969502.32</v>
      </c>
      <c r="J52" s="111">
        <v>0</v>
      </c>
      <c r="K52" s="112">
        <v>969502.32</v>
      </c>
      <c r="N52" s="3" t="s">
        <v>95</v>
      </c>
      <c r="O52" s="92">
        <v>8</v>
      </c>
      <c r="P52" s="101">
        <v>882.41</v>
      </c>
      <c r="Q52" s="93" t="s">
        <v>91</v>
      </c>
      <c r="R52" s="93" t="s">
        <v>10</v>
      </c>
      <c r="S52" s="93" t="s">
        <v>10</v>
      </c>
      <c r="T52" s="92" t="s">
        <v>92</v>
      </c>
      <c r="U52" s="9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N53" s="3" t="s">
        <v>95</v>
      </c>
      <c r="O53" s="92">
        <v>9</v>
      </c>
      <c r="P53" s="101">
        <v>948.98</v>
      </c>
      <c r="Q53" s="93" t="s">
        <v>11</v>
      </c>
      <c r="R53" s="93" t="s">
        <v>10</v>
      </c>
      <c r="S53" s="93" t="s">
        <v>10</v>
      </c>
      <c r="T53" s="92" t="s">
        <v>92</v>
      </c>
      <c r="U53" s="92" t="s">
        <v>96</v>
      </c>
      <c r="AC53" s="10" t="str">
        <f t="shared" si="13"/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N54" s="3" t="s">
        <v>95</v>
      </c>
      <c r="O54" s="92">
        <v>9</v>
      </c>
      <c r="P54" s="101">
        <v>882.41</v>
      </c>
      <c r="Q54" s="93" t="s">
        <v>91</v>
      </c>
      <c r="R54" s="93" t="s">
        <v>10</v>
      </c>
      <c r="S54" s="93" t="s">
        <v>10</v>
      </c>
      <c r="T54" s="92" t="s">
        <v>92</v>
      </c>
      <c r="U54" s="92" t="s">
        <v>96</v>
      </c>
      <c r="AC54" s="10" t="str">
        <f t="shared" si="13"/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N55" s="3" t="s">
        <v>95</v>
      </c>
      <c r="O55" s="92">
        <v>10</v>
      </c>
      <c r="P55" s="101">
        <v>948.98</v>
      </c>
      <c r="Q55" s="93" t="s">
        <v>11</v>
      </c>
      <c r="R55" s="93" t="s">
        <v>10</v>
      </c>
      <c r="S55" s="93" t="s">
        <v>10</v>
      </c>
      <c r="T55" s="92" t="s">
        <v>92</v>
      </c>
      <c r="U55" s="9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N56" s="3" t="s">
        <v>95</v>
      </c>
      <c r="O56" s="92">
        <v>10</v>
      </c>
      <c r="P56" s="101">
        <v>882.41</v>
      </c>
      <c r="Q56" s="93" t="s">
        <v>91</v>
      </c>
      <c r="R56" s="93" t="s">
        <v>10</v>
      </c>
      <c r="S56" s="93" t="s">
        <v>10</v>
      </c>
      <c r="T56" s="92" t="s">
        <v>92</v>
      </c>
      <c r="U56" s="9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N57" s="3" t="s">
        <v>95</v>
      </c>
      <c r="O57" s="92">
        <v>11</v>
      </c>
      <c r="P57" s="101">
        <v>948.98</v>
      </c>
      <c r="Q57" s="93" t="s">
        <v>11</v>
      </c>
      <c r="R57" s="93" t="s">
        <v>10</v>
      </c>
      <c r="S57" s="93" t="s">
        <v>10</v>
      </c>
      <c r="T57" s="92" t="s">
        <v>92</v>
      </c>
      <c r="U57" s="9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N58" s="3" t="s">
        <v>95</v>
      </c>
      <c r="O58" s="92">
        <v>11</v>
      </c>
      <c r="P58" s="101">
        <v>882.41</v>
      </c>
      <c r="Q58" s="93" t="s">
        <v>91</v>
      </c>
      <c r="R58" s="93" t="s">
        <v>10</v>
      </c>
      <c r="S58" s="93" t="s">
        <v>10</v>
      </c>
      <c r="T58" s="92" t="s">
        <v>92</v>
      </c>
      <c r="U58" s="9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92">
        <v>12</v>
      </c>
      <c r="P59" s="101">
        <v>948.98</v>
      </c>
      <c r="Q59" s="93" t="s">
        <v>11</v>
      </c>
      <c r="R59" s="93" t="s">
        <v>10</v>
      </c>
      <c r="S59" s="93" t="s">
        <v>10</v>
      </c>
      <c r="T59" s="92" t="s">
        <v>92</v>
      </c>
      <c r="U59" s="9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92">
        <v>12</v>
      </c>
      <c r="P60" s="101">
        <v>882.41</v>
      </c>
      <c r="Q60" s="93" t="s">
        <v>91</v>
      </c>
      <c r="R60" s="93" t="s">
        <v>10</v>
      </c>
      <c r="S60" s="93" t="s">
        <v>10</v>
      </c>
      <c r="T60" s="92" t="s">
        <v>92</v>
      </c>
      <c r="U60" s="9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92">
        <v>13</v>
      </c>
      <c r="P61" s="101">
        <v>948.98</v>
      </c>
      <c r="Q61" s="93" t="s">
        <v>11</v>
      </c>
      <c r="R61" s="93" t="s">
        <v>10</v>
      </c>
      <c r="S61" s="93" t="s">
        <v>10</v>
      </c>
      <c r="T61" s="92" t="s">
        <v>92</v>
      </c>
      <c r="U61" s="9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92">
        <v>13</v>
      </c>
      <c r="P62" s="101">
        <v>882.41</v>
      </c>
      <c r="Q62" s="93" t="s">
        <v>91</v>
      </c>
      <c r="R62" s="93" t="s">
        <v>10</v>
      </c>
      <c r="S62" s="93" t="s">
        <v>10</v>
      </c>
      <c r="T62" s="92" t="s">
        <v>92</v>
      </c>
      <c r="U62" s="9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92">
        <v>14</v>
      </c>
      <c r="P63" s="101">
        <v>948.98</v>
      </c>
      <c r="Q63" s="93" t="s">
        <v>11</v>
      </c>
      <c r="R63" s="93" t="s">
        <v>10</v>
      </c>
      <c r="S63" s="93" t="s">
        <v>10</v>
      </c>
      <c r="T63" s="92" t="s">
        <v>92</v>
      </c>
      <c r="U63" s="9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92">
        <v>14</v>
      </c>
      <c r="P64" s="101">
        <v>882.41</v>
      </c>
      <c r="Q64" s="93" t="s">
        <v>91</v>
      </c>
      <c r="R64" s="93" t="s">
        <v>10</v>
      </c>
      <c r="S64" s="93" t="s">
        <v>10</v>
      </c>
      <c r="T64" s="92" t="s">
        <v>92</v>
      </c>
      <c r="U64" s="9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92">
        <v>15</v>
      </c>
      <c r="P65" s="101">
        <v>948.98</v>
      </c>
      <c r="Q65" s="93" t="s">
        <v>11</v>
      </c>
      <c r="R65" s="93" t="s">
        <v>10</v>
      </c>
      <c r="S65" s="93" t="s">
        <v>10</v>
      </c>
      <c r="T65" s="92" t="s">
        <v>92</v>
      </c>
      <c r="U65" s="9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92">
        <v>15</v>
      </c>
      <c r="P66" s="101">
        <v>882.41</v>
      </c>
      <c r="Q66" s="93" t="s">
        <v>91</v>
      </c>
      <c r="R66" s="93" t="s">
        <v>10</v>
      </c>
      <c r="S66" s="93" t="s">
        <v>10</v>
      </c>
      <c r="T66" s="92" t="s">
        <v>92</v>
      </c>
      <c r="U66" s="9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92">
        <v>16</v>
      </c>
      <c r="P67" s="101">
        <v>948.98</v>
      </c>
      <c r="Q67" s="93" t="s">
        <v>11</v>
      </c>
      <c r="R67" s="93" t="s">
        <v>10</v>
      </c>
      <c r="S67" s="93" t="s">
        <v>10</v>
      </c>
      <c r="T67" s="92" t="s">
        <v>92</v>
      </c>
      <c r="U67" s="9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92">
        <v>16</v>
      </c>
      <c r="P68" s="101">
        <v>882.41</v>
      </c>
      <c r="Q68" s="93" t="s">
        <v>91</v>
      </c>
      <c r="R68" s="93" t="s">
        <v>10</v>
      </c>
      <c r="S68" s="93" t="s">
        <v>10</v>
      </c>
      <c r="T68" s="92" t="s">
        <v>92</v>
      </c>
      <c r="U68" s="9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92">
        <v>17</v>
      </c>
      <c r="P69" s="101">
        <v>948.98</v>
      </c>
      <c r="Q69" s="93" t="s">
        <v>11</v>
      </c>
      <c r="R69" s="93" t="s">
        <v>10</v>
      </c>
      <c r="S69" s="93" t="s">
        <v>10</v>
      </c>
      <c r="T69" s="92" t="s">
        <v>92</v>
      </c>
      <c r="U69" s="9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92">
        <v>17</v>
      </c>
      <c r="P70" s="101">
        <v>882.41</v>
      </c>
      <c r="Q70" s="93" t="s">
        <v>91</v>
      </c>
      <c r="R70" s="93" t="s">
        <v>10</v>
      </c>
      <c r="S70" s="93" t="s">
        <v>10</v>
      </c>
      <c r="T70" s="92" t="s">
        <v>92</v>
      </c>
      <c r="U70" s="9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92">
        <v>18</v>
      </c>
      <c r="P71" s="101">
        <v>948.98</v>
      </c>
      <c r="Q71" s="93" t="s">
        <v>11</v>
      </c>
      <c r="R71" s="93" t="s">
        <v>10</v>
      </c>
      <c r="S71" s="93" t="s">
        <v>10</v>
      </c>
      <c r="T71" s="92" t="s">
        <v>92</v>
      </c>
      <c r="U71" s="9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92">
        <v>18</v>
      </c>
      <c r="P72" s="101">
        <v>882.41</v>
      </c>
      <c r="Q72" s="93" t="s">
        <v>91</v>
      </c>
      <c r="R72" s="93" t="s">
        <v>10</v>
      </c>
      <c r="S72" s="93" t="s">
        <v>10</v>
      </c>
      <c r="T72" s="92" t="s">
        <v>92</v>
      </c>
      <c r="U72" s="9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92">
        <v>19</v>
      </c>
      <c r="P73" s="101">
        <v>948.98</v>
      </c>
      <c r="Q73" s="93" t="s">
        <v>11</v>
      </c>
      <c r="R73" s="93" t="s">
        <v>10</v>
      </c>
      <c r="S73" s="93" t="s">
        <v>10</v>
      </c>
      <c r="T73" s="92" t="s">
        <v>92</v>
      </c>
      <c r="U73" s="9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92">
        <v>19</v>
      </c>
      <c r="P74" s="101">
        <v>882.41</v>
      </c>
      <c r="Q74" s="93" t="s">
        <v>91</v>
      </c>
      <c r="R74" s="93" t="s">
        <v>10</v>
      </c>
      <c r="S74" s="93" t="s">
        <v>10</v>
      </c>
      <c r="T74" s="92" t="s">
        <v>92</v>
      </c>
      <c r="U74" s="9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92">
        <v>20</v>
      </c>
      <c r="P75" s="101">
        <v>948.98</v>
      </c>
      <c r="Q75" s="93" t="s">
        <v>11</v>
      </c>
      <c r="R75" s="93" t="s">
        <v>10</v>
      </c>
      <c r="S75" s="93" t="s">
        <v>10</v>
      </c>
      <c r="T75" s="92" t="s">
        <v>92</v>
      </c>
      <c r="U75" s="9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92">
        <v>20</v>
      </c>
      <c r="P76" s="101">
        <v>882.41</v>
      </c>
      <c r="Q76" s="93" t="s">
        <v>91</v>
      </c>
      <c r="R76" s="93" t="s">
        <v>10</v>
      </c>
      <c r="S76" s="93" t="s">
        <v>10</v>
      </c>
      <c r="T76" s="92" t="s">
        <v>92</v>
      </c>
      <c r="U76" s="9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92">
        <v>21</v>
      </c>
      <c r="P77" s="101">
        <v>948.98</v>
      </c>
      <c r="Q77" s="93" t="s">
        <v>11</v>
      </c>
      <c r="R77" s="93" t="s">
        <v>10</v>
      </c>
      <c r="S77" s="93" t="s">
        <v>10</v>
      </c>
      <c r="T77" s="92" t="s">
        <v>92</v>
      </c>
      <c r="U77" s="9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92">
        <v>21</v>
      </c>
      <c r="P78" s="101">
        <v>882.41</v>
      </c>
      <c r="Q78" s="93" t="s">
        <v>91</v>
      </c>
      <c r="R78" s="93" t="s">
        <v>10</v>
      </c>
      <c r="S78" s="93" t="s">
        <v>10</v>
      </c>
      <c r="T78" s="92" t="s">
        <v>92</v>
      </c>
      <c r="U78" s="9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92">
        <v>22</v>
      </c>
      <c r="P79" s="101">
        <v>948.98</v>
      </c>
      <c r="Q79" s="93" t="s">
        <v>11</v>
      </c>
      <c r="R79" s="93" t="s">
        <v>10</v>
      </c>
      <c r="S79" s="93" t="s">
        <v>10</v>
      </c>
      <c r="T79" s="92" t="s">
        <v>92</v>
      </c>
      <c r="U79" s="9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92">
        <v>22</v>
      </c>
      <c r="P80" s="101">
        <v>882.41</v>
      </c>
      <c r="Q80" s="93" t="s">
        <v>91</v>
      </c>
      <c r="R80" s="93" t="s">
        <v>10</v>
      </c>
      <c r="S80" s="93" t="s">
        <v>10</v>
      </c>
      <c r="T80" s="92" t="s">
        <v>92</v>
      </c>
      <c r="U80" s="9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92">
        <v>23</v>
      </c>
      <c r="P81" s="101">
        <v>948.98</v>
      </c>
      <c r="Q81" s="93" t="s">
        <v>11</v>
      </c>
      <c r="R81" s="93" t="s">
        <v>10</v>
      </c>
      <c r="S81" s="93" t="s">
        <v>10</v>
      </c>
      <c r="T81" s="92" t="s">
        <v>92</v>
      </c>
      <c r="U81" s="9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92">
        <v>23</v>
      </c>
      <c r="P82" s="101">
        <v>882.41</v>
      </c>
      <c r="Q82" s="93" t="s">
        <v>91</v>
      </c>
      <c r="R82" s="93" t="s">
        <v>10</v>
      </c>
      <c r="S82" s="93" t="s">
        <v>10</v>
      </c>
      <c r="T82" s="92" t="s">
        <v>92</v>
      </c>
      <c r="U82" s="9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92">
        <v>24</v>
      </c>
      <c r="P83" s="101">
        <v>948.98</v>
      </c>
      <c r="Q83" s="93" t="s">
        <v>11</v>
      </c>
      <c r="R83" s="93" t="s">
        <v>10</v>
      </c>
      <c r="S83" s="93" t="s">
        <v>10</v>
      </c>
      <c r="T83" s="92" t="s">
        <v>92</v>
      </c>
      <c r="U83" s="9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92">
        <v>24</v>
      </c>
      <c r="P84" s="101">
        <v>882.41</v>
      </c>
      <c r="Q84" s="93" t="s">
        <v>91</v>
      </c>
      <c r="R84" s="93" t="s">
        <v>10</v>
      </c>
      <c r="S84" s="93" t="s">
        <v>10</v>
      </c>
      <c r="T84" s="92" t="s">
        <v>92</v>
      </c>
      <c r="U84" s="9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92">
        <v>25</v>
      </c>
      <c r="P85" s="101">
        <v>948.98</v>
      </c>
      <c r="Q85" s="93" t="s">
        <v>11</v>
      </c>
      <c r="R85" s="93" t="s">
        <v>10</v>
      </c>
      <c r="S85" s="93" t="s">
        <v>10</v>
      </c>
      <c r="T85" s="92" t="s">
        <v>92</v>
      </c>
      <c r="U85" s="9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92">
        <v>25</v>
      </c>
      <c r="P86" s="101">
        <v>882.41</v>
      </c>
      <c r="Q86" s="93" t="s">
        <v>91</v>
      </c>
      <c r="R86" s="93" t="s">
        <v>10</v>
      </c>
      <c r="S86" s="93" t="s">
        <v>10</v>
      </c>
      <c r="T86" s="92" t="s">
        <v>92</v>
      </c>
      <c r="U86" s="9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92">
        <v>26</v>
      </c>
      <c r="P87" s="101">
        <v>948.98</v>
      </c>
      <c r="Q87" s="93" t="s">
        <v>11</v>
      </c>
      <c r="R87" s="93" t="s">
        <v>10</v>
      </c>
      <c r="S87" s="93" t="s">
        <v>10</v>
      </c>
      <c r="T87" s="92" t="s">
        <v>92</v>
      </c>
      <c r="U87" s="9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92">
        <v>26</v>
      </c>
      <c r="P88" s="101">
        <v>882.41</v>
      </c>
      <c r="Q88" s="93" t="s">
        <v>91</v>
      </c>
      <c r="R88" s="93" t="s">
        <v>10</v>
      </c>
      <c r="S88" s="93" t="s">
        <v>10</v>
      </c>
      <c r="T88" s="92" t="s">
        <v>92</v>
      </c>
      <c r="U88" s="9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92">
        <v>27</v>
      </c>
      <c r="P89" s="101">
        <v>948.98</v>
      </c>
      <c r="Q89" s="93" t="s">
        <v>11</v>
      </c>
      <c r="R89" s="93" t="s">
        <v>10</v>
      </c>
      <c r="S89" s="93" t="s">
        <v>10</v>
      </c>
      <c r="T89" s="92" t="s">
        <v>92</v>
      </c>
      <c r="U89" s="9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92">
        <v>27</v>
      </c>
      <c r="P90" s="101">
        <v>882.41</v>
      </c>
      <c r="Q90" s="93" t="s">
        <v>91</v>
      </c>
      <c r="R90" s="93" t="s">
        <v>10</v>
      </c>
      <c r="S90" s="93" t="s">
        <v>10</v>
      </c>
      <c r="T90" s="92" t="s">
        <v>92</v>
      </c>
      <c r="U90" s="9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92">
        <v>28</v>
      </c>
      <c r="P91" s="101">
        <v>948.98</v>
      </c>
      <c r="Q91" s="93" t="s">
        <v>11</v>
      </c>
      <c r="R91" s="93" t="s">
        <v>10</v>
      </c>
      <c r="S91" s="93" t="s">
        <v>10</v>
      </c>
      <c r="T91" s="92" t="s">
        <v>92</v>
      </c>
      <c r="U91" s="9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92">
        <v>28</v>
      </c>
      <c r="P92" s="101">
        <v>882.41</v>
      </c>
      <c r="Q92" s="93" t="s">
        <v>91</v>
      </c>
      <c r="R92" s="93" t="s">
        <v>10</v>
      </c>
      <c r="S92" s="93" t="s">
        <v>10</v>
      </c>
      <c r="T92" s="92" t="s">
        <v>92</v>
      </c>
      <c r="U92" s="9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92">
        <v>29</v>
      </c>
      <c r="P93" s="101">
        <v>948.98</v>
      </c>
      <c r="Q93" s="93" t="s">
        <v>11</v>
      </c>
      <c r="R93" s="93" t="s">
        <v>10</v>
      </c>
      <c r="S93" s="93" t="s">
        <v>10</v>
      </c>
      <c r="T93" s="92" t="s">
        <v>92</v>
      </c>
      <c r="U93" s="9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92">
        <v>29</v>
      </c>
      <c r="P94" s="101">
        <v>882.41</v>
      </c>
      <c r="Q94" s="93" t="s">
        <v>91</v>
      </c>
      <c r="R94" s="93" t="s">
        <v>10</v>
      </c>
      <c r="S94" s="93" t="s">
        <v>10</v>
      </c>
      <c r="T94" s="92" t="s">
        <v>92</v>
      </c>
      <c r="U94" s="9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92">
        <v>30</v>
      </c>
      <c r="P95" s="101">
        <v>948.98</v>
      </c>
      <c r="Q95" s="93" t="s">
        <v>11</v>
      </c>
      <c r="R95" s="93" t="s">
        <v>10</v>
      </c>
      <c r="S95" s="93" t="s">
        <v>10</v>
      </c>
      <c r="T95" s="92" t="s">
        <v>92</v>
      </c>
      <c r="U95" s="9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92">
        <v>30</v>
      </c>
      <c r="P96" s="101">
        <v>882.41</v>
      </c>
      <c r="Q96" s="93" t="s">
        <v>91</v>
      </c>
      <c r="R96" s="93" t="s">
        <v>10</v>
      </c>
      <c r="S96" s="93" t="s">
        <v>10</v>
      </c>
      <c r="T96" s="92" t="s">
        <v>92</v>
      </c>
      <c r="U96" s="9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92">
        <v>31</v>
      </c>
      <c r="P97" s="101">
        <v>948.98</v>
      </c>
      <c r="Q97" s="93" t="s">
        <v>11</v>
      </c>
      <c r="R97" s="93" t="s">
        <v>10</v>
      </c>
      <c r="S97" s="93" t="s">
        <v>10</v>
      </c>
      <c r="T97" s="92" t="s">
        <v>92</v>
      </c>
      <c r="U97" s="9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92">
        <v>31</v>
      </c>
      <c r="P98" s="101">
        <v>882.41</v>
      </c>
      <c r="Q98" s="93" t="s">
        <v>91</v>
      </c>
      <c r="R98" s="93" t="s">
        <v>10</v>
      </c>
      <c r="S98" s="93" t="s">
        <v>10</v>
      </c>
      <c r="T98" s="92" t="s">
        <v>92</v>
      </c>
      <c r="U98" s="9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92">
        <v>32</v>
      </c>
      <c r="P99" s="101">
        <v>948.98</v>
      </c>
      <c r="Q99" s="93" t="s">
        <v>11</v>
      </c>
      <c r="R99" s="93" t="s">
        <v>10</v>
      </c>
      <c r="S99" s="93" t="s">
        <v>10</v>
      </c>
      <c r="T99" s="92" t="s">
        <v>92</v>
      </c>
      <c r="U99" s="9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92">
        <v>32</v>
      </c>
      <c r="P100" s="101">
        <v>882.41</v>
      </c>
      <c r="Q100" s="93" t="s">
        <v>91</v>
      </c>
      <c r="R100" s="93" t="s">
        <v>10</v>
      </c>
      <c r="S100" s="93" t="s">
        <v>10</v>
      </c>
      <c r="T100" s="92" t="s">
        <v>92</v>
      </c>
      <c r="U100" s="9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92">
        <v>33</v>
      </c>
      <c r="P101" s="101">
        <v>948.98</v>
      </c>
      <c r="Q101" s="93" t="s">
        <v>11</v>
      </c>
      <c r="R101" s="93" t="s">
        <v>10</v>
      </c>
      <c r="S101" s="93" t="s">
        <v>10</v>
      </c>
      <c r="T101" s="92" t="s">
        <v>92</v>
      </c>
      <c r="U101" s="9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92">
        <v>33</v>
      </c>
      <c r="P102" s="101">
        <v>882.41</v>
      </c>
      <c r="Q102" s="93" t="s">
        <v>91</v>
      </c>
      <c r="R102" s="93" t="s">
        <v>10</v>
      </c>
      <c r="S102" s="93" t="s">
        <v>10</v>
      </c>
      <c r="T102" s="92" t="s">
        <v>92</v>
      </c>
      <c r="U102" s="9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92">
        <v>34</v>
      </c>
      <c r="P103" s="101">
        <v>948.98</v>
      </c>
      <c r="Q103" s="93" t="s">
        <v>11</v>
      </c>
      <c r="R103" s="93" t="s">
        <v>10</v>
      </c>
      <c r="S103" s="93" t="s">
        <v>10</v>
      </c>
      <c r="T103" s="92" t="s">
        <v>92</v>
      </c>
      <c r="U103" s="9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92">
        <v>34</v>
      </c>
      <c r="P104" s="101">
        <v>882.41</v>
      </c>
      <c r="Q104" s="93" t="s">
        <v>91</v>
      </c>
      <c r="R104" s="93" t="s">
        <v>10</v>
      </c>
      <c r="S104" s="93" t="s">
        <v>10</v>
      </c>
      <c r="T104" s="92" t="s">
        <v>92</v>
      </c>
      <c r="U104" s="9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92">
        <v>35</v>
      </c>
      <c r="P105" s="101">
        <v>948.98</v>
      </c>
      <c r="Q105" s="93" t="s">
        <v>11</v>
      </c>
      <c r="R105" s="93" t="s">
        <v>10</v>
      </c>
      <c r="S105" s="93" t="s">
        <v>10</v>
      </c>
      <c r="T105" s="92" t="s">
        <v>92</v>
      </c>
      <c r="U105" s="9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92">
        <v>35</v>
      </c>
      <c r="P106" s="101">
        <v>882.41</v>
      </c>
      <c r="Q106" s="93" t="s">
        <v>91</v>
      </c>
      <c r="R106" s="93" t="s">
        <v>10</v>
      </c>
      <c r="S106" s="93" t="s">
        <v>10</v>
      </c>
      <c r="T106" s="92" t="s">
        <v>92</v>
      </c>
      <c r="U106" s="9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92">
        <v>36</v>
      </c>
      <c r="P107" s="101">
        <v>948.82</v>
      </c>
      <c r="Q107" s="93" t="s">
        <v>11</v>
      </c>
      <c r="R107" s="93" t="s">
        <v>10</v>
      </c>
      <c r="S107" s="93" t="s">
        <v>10</v>
      </c>
      <c r="T107" s="92" t="s">
        <v>92</v>
      </c>
      <c r="U107" s="9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92">
        <v>36</v>
      </c>
      <c r="P108" s="101">
        <v>882.59</v>
      </c>
      <c r="Q108" s="93" t="s">
        <v>91</v>
      </c>
      <c r="R108" s="93" t="s">
        <v>10</v>
      </c>
      <c r="S108" s="93" t="s">
        <v>10</v>
      </c>
      <c r="T108" s="92" t="s">
        <v>92</v>
      </c>
      <c r="U108" s="9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9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6">
        <v>1</v>
      </c>
      <c r="P111" s="97">
        <v>3132.43</v>
      </c>
      <c r="Q111" s="98" t="s">
        <v>85</v>
      </c>
      <c r="R111" s="98" t="s">
        <v>10</v>
      </c>
      <c r="S111" s="98" t="s">
        <v>10</v>
      </c>
      <c r="T111" s="96" t="s">
        <v>86</v>
      </c>
      <c r="U111" s="9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92">
        <v>2</v>
      </c>
      <c r="P112" s="95">
        <v>3132.43</v>
      </c>
      <c r="Q112" s="93" t="s">
        <v>85</v>
      </c>
      <c r="R112" s="93" t="s">
        <v>10</v>
      </c>
      <c r="S112" s="93" t="s">
        <v>10</v>
      </c>
      <c r="T112" s="92" t="s">
        <v>86</v>
      </c>
      <c r="U112" s="9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92">
        <v>3</v>
      </c>
      <c r="P113" s="95">
        <v>3132.43</v>
      </c>
      <c r="Q113" s="93" t="s">
        <v>85</v>
      </c>
      <c r="R113" s="93" t="s">
        <v>10</v>
      </c>
      <c r="S113" s="93" t="s">
        <v>10</v>
      </c>
      <c r="T113" s="92" t="s">
        <v>86</v>
      </c>
      <c r="U113" s="9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92">
        <v>4</v>
      </c>
      <c r="P114" s="95">
        <v>3132.43</v>
      </c>
      <c r="Q114" s="93" t="s">
        <v>85</v>
      </c>
      <c r="R114" s="93" t="s">
        <v>10</v>
      </c>
      <c r="S114" s="93" t="s">
        <v>10</v>
      </c>
      <c r="T114" s="92" t="s">
        <v>86</v>
      </c>
      <c r="U114" s="9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92">
        <v>5</v>
      </c>
      <c r="P115" s="95">
        <v>3132.43</v>
      </c>
      <c r="Q115" s="93" t="s">
        <v>85</v>
      </c>
      <c r="R115" s="93" t="s">
        <v>10</v>
      </c>
      <c r="S115" s="93" t="s">
        <v>10</v>
      </c>
      <c r="T115" s="92" t="s">
        <v>86</v>
      </c>
      <c r="U115" s="9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92">
        <v>6</v>
      </c>
      <c r="P116" s="95">
        <v>3132.43</v>
      </c>
      <c r="Q116" s="93" t="s">
        <v>85</v>
      </c>
      <c r="R116" s="93" t="s">
        <v>10</v>
      </c>
      <c r="S116" s="93" t="s">
        <v>10</v>
      </c>
      <c r="T116" s="92" t="s">
        <v>86</v>
      </c>
      <c r="U116" s="9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92">
        <v>7</v>
      </c>
      <c r="P117" s="95">
        <v>3132.43</v>
      </c>
      <c r="Q117" s="93" t="s">
        <v>85</v>
      </c>
      <c r="R117" s="93" t="s">
        <v>10</v>
      </c>
      <c r="S117" s="93" t="s">
        <v>10</v>
      </c>
      <c r="T117" s="92" t="s">
        <v>86</v>
      </c>
      <c r="U117" s="9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92">
        <v>8</v>
      </c>
      <c r="P118" s="95">
        <v>3132.43</v>
      </c>
      <c r="Q118" s="93" t="s">
        <v>85</v>
      </c>
      <c r="R118" s="93" t="s">
        <v>10</v>
      </c>
      <c r="S118" s="93" t="s">
        <v>10</v>
      </c>
      <c r="T118" s="92" t="s">
        <v>86</v>
      </c>
      <c r="U118" s="9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92">
        <v>9</v>
      </c>
      <c r="P119" s="95">
        <v>3132.43</v>
      </c>
      <c r="Q119" s="93" t="s">
        <v>85</v>
      </c>
      <c r="R119" s="93" t="s">
        <v>10</v>
      </c>
      <c r="S119" s="93" t="s">
        <v>10</v>
      </c>
      <c r="T119" s="92" t="s">
        <v>86</v>
      </c>
      <c r="U119" s="9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92">
        <v>10</v>
      </c>
      <c r="P120" s="95">
        <v>3132.43</v>
      </c>
      <c r="Q120" s="93" t="s">
        <v>85</v>
      </c>
      <c r="R120" s="93" t="s">
        <v>10</v>
      </c>
      <c r="S120" s="93" t="s">
        <v>10</v>
      </c>
      <c r="T120" s="92" t="s">
        <v>86</v>
      </c>
      <c r="U120" s="9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92">
        <v>11</v>
      </c>
      <c r="P121" s="95">
        <v>3132.43</v>
      </c>
      <c r="Q121" s="93" t="s">
        <v>85</v>
      </c>
      <c r="R121" s="93" t="s">
        <v>10</v>
      </c>
      <c r="S121" s="93" t="s">
        <v>10</v>
      </c>
      <c r="T121" s="92" t="s">
        <v>86</v>
      </c>
      <c r="U121" s="9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92">
        <v>12</v>
      </c>
      <c r="P122" s="95">
        <v>3132.43</v>
      </c>
      <c r="Q122" s="93" t="s">
        <v>85</v>
      </c>
      <c r="R122" s="93" t="s">
        <v>10</v>
      </c>
      <c r="S122" s="93" t="s">
        <v>10</v>
      </c>
      <c r="T122" s="92" t="s">
        <v>86</v>
      </c>
      <c r="U122" s="9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92">
        <v>13</v>
      </c>
      <c r="P123" s="95">
        <v>3132.43</v>
      </c>
      <c r="Q123" s="93" t="s">
        <v>85</v>
      </c>
      <c r="R123" s="93" t="s">
        <v>10</v>
      </c>
      <c r="S123" s="93" t="s">
        <v>10</v>
      </c>
      <c r="T123" s="92" t="s">
        <v>86</v>
      </c>
      <c r="U123" s="9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92">
        <v>14</v>
      </c>
      <c r="P124" s="95">
        <v>3132.43</v>
      </c>
      <c r="Q124" s="93" t="s">
        <v>85</v>
      </c>
      <c r="R124" s="93" t="s">
        <v>10</v>
      </c>
      <c r="S124" s="93" t="s">
        <v>10</v>
      </c>
      <c r="T124" s="92" t="s">
        <v>86</v>
      </c>
      <c r="U124" s="9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92">
        <v>15</v>
      </c>
      <c r="P125" s="95">
        <v>3132.43</v>
      </c>
      <c r="Q125" s="93" t="s">
        <v>85</v>
      </c>
      <c r="R125" s="93" t="s">
        <v>10</v>
      </c>
      <c r="S125" s="93" t="s">
        <v>10</v>
      </c>
      <c r="T125" s="92" t="s">
        <v>86</v>
      </c>
      <c r="U125" s="9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92">
        <v>16</v>
      </c>
      <c r="P126" s="95">
        <v>3132.43</v>
      </c>
      <c r="Q126" s="93" t="s">
        <v>85</v>
      </c>
      <c r="R126" s="93" t="s">
        <v>10</v>
      </c>
      <c r="S126" s="93" t="s">
        <v>10</v>
      </c>
      <c r="T126" s="92" t="s">
        <v>86</v>
      </c>
      <c r="U126" s="9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92">
        <v>17</v>
      </c>
      <c r="P127" s="95">
        <v>3132.43</v>
      </c>
      <c r="Q127" s="93" t="s">
        <v>85</v>
      </c>
      <c r="R127" s="93" t="s">
        <v>10</v>
      </c>
      <c r="S127" s="93" t="s">
        <v>10</v>
      </c>
      <c r="T127" s="92" t="s">
        <v>86</v>
      </c>
      <c r="U127" s="9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92">
        <v>18</v>
      </c>
      <c r="P128" s="95">
        <v>3132.43</v>
      </c>
      <c r="Q128" s="93" t="s">
        <v>85</v>
      </c>
      <c r="R128" s="93" t="s">
        <v>10</v>
      </c>
      <c r="S128" s="93" t="s">
        <v>10</v>
      </c>
      <c r="T128" s="92" t="s">
        <v>86</v>
      </c>
      <c r="U128" s="9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92">
        <v>19</v>
      </c>
      <c r="P129" s="95">
        <v>3132.43</v>
      </c>
      <c r="Q129" s="93" t="s">
        <v>85</v>
      </c>
      <c r="R129" s="93" t="s">
        <v>10</v>
      </c>
      <c r="S129" s="93" t="s">
        <v>10</v>
      </c>
      <c r="T129" s="92" t="s">
        <v>86</v>
      </c>
      <c r="U129" s="9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92">
        <v>20</v>
      </c>
      <c r="P130" s="95">
        <v>3132.43</v>
      </c>
      <c r="Q130" s="93" t="s">
        <v>85</v>
      </c>
      <c r="R130" s="93" t="s">
        <v>10</v>
      </c>
      <c r="S130" s="93" t="s">
        <v>10</v>
      </c>
      <c r="T130" s="92" t="s">
        <v>86</v>
      </c>
      <c r="U130" s="9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92">
        <v>21</v>
      </c>
      <c r="P131" s="95">
        <v>3132.43</v>
      </c>
      <c r="Q131" s="93" t="s">
        <v>85</v>
      </c>
      <c r="R131" s="93" t="s">
        <v>10</v>
      </c>
      <c r="S131" s="93" t="s">
        <v>10</v>
      </c>
      <c r="T131" s="92" t="s">
        <v>86</v>
      </c>
      <c r="U131" s="9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92">
        <v>22</v>
      </c>
      <c r="P132" s="95">
        <v>3132.43</v>
      </c>
      <c r="Q132" s="93" t="s">
        <v>85</v>
      </c>
      <c r="R132" s="93" t="s">
        <v>10</v>
      </c>
      <c r="S132" s="93" t="s">
        <v>10</v>
      </c>
      <c r="T132" s="92" t="s">
        <v>86</v>
      </c>
      <c r="U132" s="9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92">
        <v>23</v>
      </c>
      <c r="P133" s="95">
        <v>3132.43</v>
      </c>
      <c r="Q133" s="93" t="s">
        <v>85</v>
      </c>
      <c r="R133" s="93" t="s">
        <v>10</v>
      </c>
      <c r="S133" s="93" t="s">
        <v>10</v>
      </c>
      <c r="T133" s="92" t="s">
        <v>86</v>
      </c>
      <c r="U133" s="9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92">
        <v>24</v>
      </c>
      <c r="P134" s="95">
        <v>3132.43</v>
      </c>
      <c r="Q134" s="93" t="s">
        <v>85</v>
      </c>
      <c r="R134" s="93" t="s">
        <v>10</v>
      </c>
      <c r="S134" s="93" t="s">
        <v>10</v>
      </c>
      <c r="T134" s="92" t="s">
        <v>86</v>
      </c>
      <c r="U134" s="9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92">
        <v>25</v>
      </c>
      <c r="P135" s="95">
        <v>3132.43</v>
      </c>
      <c r="Q135" s="93" t="s">
        <v>85</v>
      </c>
      <c r="R135" s="93" t="s">
        <v>10</v>
      </c>
      <c r="S135" s="93" t="s">
        <v>10</v>
      </c>
      <c r="T135" s="92" t="s">
        <v>86</v>
      </c>
      <c r="U135" s="9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92">
        <v>26</v>
      </c>
      <c r="P136" s="95">
        <v>3132.43</v>
      </c>
      <c r="Q136" s="93" t="s">
        <v>85</v>
      </c>
      <c r="R136" s="93" t="s">
        <v>10</v>
      </c>
      <c r="S136" s="93" t="s">
        <v>10</v>
      </c>
      <c r="T136" s="92" t="s">
        <v>86</v>
      </c>
      <c r="U136" s="9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92">
        <v>27</v>
      </c>
      <c r="P137" s="95">
        <v>3132.43</v>
      </c>
      <c r="Q137" s="93" t="s">
        <v>85</v>
      </c>
      <c r="R137" s="93" t="s">
        <v>10</v>
      </c>
      <c r="S137" s="93" t="s">
        <v>10</v>
      </c>
      <c r="T137" s="92" t="s">
        <v>86</v>
      </c>
      <c r="U137" s="9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92">
        <v>28</v>
      </c>
      <c r="P138" s="95">
        <v>3132.43</v>
      </c>
      <c r="Q138" s="93" t="s">
        <v>85</v>
      </c>
      <c r="R138" s="93" t="s">
        <v>10</v>
      </c>
      <c r="S138" s="93" t="s">
        <v>10</v>
      </c>
      <c r="T138" s="92" t="s">
        <v>86</v>
      </c>
      <c r="U138" s="9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92">
        <v>29</v>
      </c>
      <c r="P139" s="95">
        <v>3132.43</v>
      </c>
      <c r="Q139" s="93" t="s">
        <v>85</v>
      </c>
      <c r="R139" s="93" t="s">
        <v>10</v>
      </c>
      <c r="S139" s="93" t="s">
        <v>10</v>
      </c>
      <c r="T139" s="92" t="s">
        <v>86</v>
      </c>
      <c r="U139" s="9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92">
        <v>30</v>
      </c>
      <c r="P140" s="95">
        <v>3132.43</v>
      </c>
      <c r="Q140" s="93" t="s">
        <v>85</v>
      </c>
      <c r="R140" s="93" t="s">
        <v>10</v>
      </c>
      <c r="S140" s="93" t="s">
        <v>10</v>
      </c>
      <c r="T140" s="92" t="s">
        <v>86</v>
      </c>
      <c r="U140" s="9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92">
        <v>31</v>
      </c>
      <c r="P141" s="95">
        <v>3132.43</v>
      </c>
      <c r="Q141" s="93" t="s">
        <v>85</v>
      </c>
      <c r="R141" s="93" t="s">
        <v>10</v>
      </c>
      <c r="S141" s="93" t="s">
        <v>10</v>
      </c>
      <c r="T141" s="92" t="s">
        <v>86</v>
      </c>
      <c r="U141" s="9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92">
        <v>32</v>
      </c>
      <c r="P142" s="95">
        <v>3132.43</v>
      </c>
      <c r="Q142" s="93" t="s">
        <v>85</v>
      </c>
      <c r="R142" s="93" t="s">
        <v>10</v>
      </c>
      <c r="S142" s="93" t="s">
        <v>10</v>
      </c>
      <c r="T142" s="92" t="s">
        <v>86</v>
      </c>
      <c r="U142" s="9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92">
        <v>33</v>
      </c>
      <c r="P143" s="95">
        <v>3132.43</v>
      </c>
      <c r="Q143" s="93" t="s">
        <v>85</v>
      </c>
      <c r="R143" s="93" t="s">
        <v>10</v>
      </c>
      <c r="S143" s="93" t="s">
        <v>10</v>
      </c>
      <c r="T143" s="92" t="s">
        <v>86</v>
      </c>
      <c r="U143" s="9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92">
        <v>34</v>
      </c>
      <c r="P144" s="95">
        <v>3132.43</v>
      </c>
      <c r="Q144" s="93" t="s">
        <v>85</v>
      </c>
      <c r="R144" s="93" t="s">
        <v>10</v>
      </c>
      <c r="S144" s="93" t="s">
        <v>10</v>
      </c>
      <c r="T144" s="92" t="s">
        <v>86</v>
      </c>
      <c r="U144" s="9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92">
        <v>35</v>
      </c>
      <c r="P145" s="95">
        <v>3132.43</v>
      </c>
      <c r="Q145" s="93" t="s">
        <v>85</v>
      </c>
      <c r="R145" s="93" t="s">
        <v>10</v>
      </c>
      <c r="S145" s="93" t="s">
        <v>10</v>
      </c>
      <c r="T145" s="92" t="s">
        <v>86</v>
      </c>
      <c r="U145" s="9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92">
        <v>36</v>
      </c>
      <c r="P146" s="101">
        <v>801.42</v>
      </c>
      <c r="Q146" s="93" t="s">
        <v>85</v>
      </c>
      <c r="R146" s="93" t="s">
        <v>10</v>
      </c>
      <c r="S146" s="93" t="s">
        <v>10</v>
      </c>
      <c r="T146" s="92" t="s">
        <v>86</v>
      </c>
      <c r="U146" s="9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92">
        <v>36</v>
      </c>
      <c r="P147" s="95">
        <v>2330.9499999999998</v>
      </c>
      <c r="Q147" s="93" t="s">
        <v>85</v>
      </c>
      <c r="R147" s="93" t="s">
        <v>10</v>
      </c>
      <c r="S147" s="93" t="s">
        <v>89</v>
      </c>
      <c r="T147" s="92" t="s">
        <v>86</v>
      </c>
      <c r="U147" s="9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9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6">
        <v>1</v>
      </c>
      <c r="P150" s="97">
        <v>8691.39</v>
      </c>
      <c r="Q150" s="98" t="s">
        <v>91</v>
      </c>
      <c r="R150" s="98" t="s">
        <v>10</v>
      </c>
      <c r="S150" s="98" t="s">
        <v>10</v>
      </c>
      <c r="T150" s="96" t="s">
        <v>99</v>
      </c>
      <c r="U150" s="9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92">
        <v>1</v>
      </c>
      <c r="P151" s="95">
        <v>8772.6299999999992</v>
      </c>
      <c r="Q151" s="93" t="s">
        <v>11</v>
      </c>
      <c r="R151" s="93" t="s">
        <v>10</v>
      </c>
      <c r="S151" s="93" t="s">
        <v>10</v>
      </c>
      <c r="T151" s="92" t="s">
        <v>99</v>
      </c>
      <c r="U151" s="9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92">
        <v>2</v>
      </c>
      <c r="P152" s="95">
        <v>8963.8700000000008</v>
      </c>
      <c r="Q152" s="93" t="s">
        <v>11</v>
      </c>
      <c r="R152" s="93" t="s">
        <v>10</v>
      </c>
      <c r="S152" s="93" t="s">
        <v>10</v>
      </c>
      <c r="T152" s="92" t="s">
        <v>99</v>
      </c>
      <c r="U152" s="9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92">
        <v>2</v>
      </c>
      <c r="P153" s="95">
        <v>8880.86</v>
      </c>
      <c r="Q153" s="93" t="s">
        <v>91</v>
      </c>
      <c r="R153" s="93" t="s">
        <v>10</v>
      </c>
      <c r="S153" s="93" t="s">
        <v>10</v>
      </c>
      <c r="T153" s="92" t="s">
        <v>99</v>
      </c>
      <c r="U153" s="9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92">
        <v>3</v>
      </c>
      <c r="P154" s="95">
        <v>9074.4599999999991</v>
      </c>
      <c r="Q154" s="93" t="s">
        <v>91</v>
      </c>
      <c r="R154" s="93" t="s">
        <v>10</v>
      </c>
      <c r="S154" s="93" t="s">
        <v>10</v>
      </c>
      <c r="T154" s="92" t="s">
        <v>99</v>
      </c>
      <c r="U154" s="9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92">
        <v>3</v>
      </c>
      <c r="P155" s="95">
        <v>9159.2900000000009</v>
      </c>
      <c r="Q155" s="93" t="s">
        <v>11</v>
      </c>
      <c r="R155" s="93" t="s">
        <v>10</v>
      </c>
      <c r="S155" s="93" t="s">
        <v>10</v>
      </c>
      <c r="T155" s="92" t="s">
        <v>99</v>
      </c>
      <c r="U155" s="9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92">
        <v>4</v>
      </c>
      <c r="P156" s="95">
        <v>9272.2800000000007</v>
      </c>
      <c r="Q156" s="93" t="s">
        <v>91</v>
      </c>
      <c r="R156" s="93" t="s">
        <v>10</v>
      </c>
      <c r="S156" s="93" t="s">
        <v>10</v>
      </c>
      <c r="T156" s="92" t="s">
        <v>99</v>
      </c>
      <c r="U156" s="9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92">
        <v>4</v>
      </c>
      <c r="P157" s="95">
        <v>9358.9599999999991</v>
      </c>
      <c r="Q157" s="93" t="s">
        <v>11</v>
      </c>
      <c r="R157" s="93" t="s">
        <v>10</v>
      </c>
      <c r="S157" s="93" t="s">
        <v>10</v>
      </c>
      <c r="T157" s="92" t="s">
        <v>99</v>
      </c>
      <c r="U157" s="9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92">
        <v>5</v>
      </c>
      <c r="P158" s="95">
        <v>9562.98</v>
      </c>
      <c r="Q158" s="93" t="s">
        <v>11</v>
      </c>
      <c r="R158" s="93" t="s">
        <v>10</v>
      </c>
      <c r="S158" s="93" t="s">
        <v>10</v>
      </c>
      <c r="T158" s="92" t="s">
        <v>99</v>
      </c>
      <c r="U158" s="9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92">
        <v>5</v>
      </c>
      <c r="P159" s="95">
        <v>9474.42</v>
      </c>
      <c r="Q159" s="93" t="s">
        <v>91</v>
      </c>
      <c r="R159" s="93" t="s">
        <v>10</v>
      </c>
      <c r="S159" s="93" t="s">
        <v>10</v>
      </c>
      <c r="T159" s="92" t="s">
        <v>99</v>
      </c>
      <c r="U159" s="9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92">
        <v>6</v>
      </c>
      <c r="P160" s="95">
        <v>5973.46</v>
      </c>
      <c r="Q160" s="93" t="s">
        <v>11</v>
      </c>
      <c r="R160" s="93" t="s">
        <v>10</v>
      </c>
      <c r="S160" s="93" t="s">
        <v>10</v>
      </c>
      <c r="T160" s="92" t="s">
        <v>99</v>
      </c>
      <c r="U160" s="9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92">
        <v>6</v>
      </c>
      <c r="P161" s="95">
        <v>5918.15</v>
      </c>
      <c r="Q161" s="93" t="s">
        <v>91</v>
      </c>
      <c r="R161" s="93" t="s">
        <v>10</v>
      </c>
      <c r="S161" s="93" t="s">
        <v>10</v>
      </c>
      <c r="T161" s="92" t="s">
        <v>99</v>
      </c>
      <c r="U161" s="9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92">
        <v>6</v>
      </c>
      <c r="P162" s="95">
        <v>3798.02</v>
      </c>
      <c r="Q162" s="93" t="s">
        <v>11</v>
      </c>
      <c r="R162" s="93" t="s">
        <v>10</v>
      </c>
      <c r="S162" s="93" t="s">
        <v>89</v>
      </c>
      <c r="T162" s="92" t="s">
        <v>99</v>
      </c>
      <c r="U162" s="9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92">
        <v>6</v>
      </c>
      <c r="P163" s="95">
        <v>3762.85</v>
      </c>
      <c r="Q163" s="93" t="s">
        <v>91</v>
      </c>
      <c r="R163" s="93" t="s">
        <v>10</v>
      </c>
      <c r="S163" s="93" t="s">
        <v>89</v>
      </c>
      <c r="T163" s="92" t="s">
        <v>99</v>
      </c>
      <c r="U163" s="9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9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6">
        <v>1</v>
      </c>
      <c r="P166" s="97">
        <v>41025.5</v>
      </c>
      <c r="Q166" s="98" t="s">
        <v>85</v>
      </c>
      <c r="R166" s="98" t="s">
        <v>10</v>
      </c>
      <c r="S166" s="98" t="s">
        <v>10</v>
      </c>
      <c r="T166" s="96" t="s">
        <v>101</v>
      </c>
      <c r="U166" s="9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92">
        <v>2</v>
      </c>
      <c r="P167" s="95">
        <v>42010.11</v>
      </c>
      <c r="Q167" s="93" t="s">
        <v>85</v>
      </c>
      <c r="R167" s="93" t="s">
        <v>10</v>
      </c>
      <c r="S167" s="93" t="s">
        <v>10</v>
      </c>
      <c r="T167" s="92" t="s">
        <v>101</v>
      </c>
      <c r="U167" s="9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92">
        <v>3</v>
      </c>
      <c r="P168" s="95">
        <v>42441.16</v>
      </c>
      <c r="Q168" s="93" t="s">
        <v>85</v>
      </c>
      <c r="R168" s="93" t="s">
        <v>10</v>
      </c>
      <c r="S168" s="93" t="s">
        <v>10</v>
      </c>
      <c r="T168" s="92" t="s">
        <v>101</v>
      </c>
      <c r="U168" s="9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92">
        <v>3</v>
      </c>
      <c r="P169" s="101">
        <v>577.19000000000005</v>
      </c>
      <c r="Q169" s="93" t="s">
        <v>85</v>
      </c>
      <c r="R169" s="93" t="s">
        <v>10</v>
      </c>
      <c r="S169" s="93" t="s">
        <v>89</v>
      </c>
      <c r="T169" s="92" t="s">
        <v>101</v>
      </c>
      <c r="U169" s="9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10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3" t="s">
        <v>13</v>
      </c>
      <c r="P171" s="113" t="s">
        <v>14</v>
      </c>
      <c r="Q171" s="113" t="s">
        <v>3</v>
      </c>
      <c r="R171" s="113" t="s">
        <v>4</v>
      </c>
      <c r="S171" s="113" t="s">
        <v>5</v>
      </c>
      <c r="T171" s="113" t="s">
        <v>15</v>
      </c>
      <c r="U171" s="11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3">
        <v>1</v>
      </c>
      <c r="P172" s="106">
        <v>21830.42</v>
      </c>
      <c r="Q172" s="104" t="s">
        <v>91</v>
      </c>
      <c r="R172" s="104" t="s">
        <v>10</v>
      </c>
      <c r="S172" s="104" t="s">
        <v>10</v>
      </c>
      <c r="T172" s="103" t="s">
        <v>103</v>
      </c>
      <c r="U172" s="10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8">
        <v>1</v>
      </c>
      <c r="P173" s="112">
        <v>24052.799999999999</v>
      </c>
      <c r="Q173" s="109" t="s">
        <v>11</v>
      </c>
      <c r="R173" s="109" t="s">
        <v>10</v>
      </c>
      <c r="S173" s="109" t="s">
        <v>10</v>
      </c>
      <c r="T173" s="108" t="s">
        <v>103</v>
      </c>
      <c r="U173" s="10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8">
        <v>2</v>
      </c>
      <c r="P174" s="112">
        <v>24750.33</v>
      </c>
      <c r="Q174" s="109" t="s">
        <v>11</v>
      </c>
      <c r="R174" s="109" t="s">
        <v>10</v>
      </c>
      <c r="S174" s="109" t="s">
        <v>10</v>
      </c>
      <c r="T174" s="108" t="s">
        <v>103</v>
      </c>
      <c r="U174" s="10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8">
        <v>2</v>
      </c>
      <c r="P175" s="112">
        <v>22463.5</v>
      </c>
      <c r="Q175" s="109" t="s">
        <v>91</v>
      </c>
      <c r="R175" s="109" t="s">
        <v>10</v>
      </c>
      <c r="S175" s="109" t="s">
        <v>10</v>
      </c>
      <c r="T175" s="108" t="s">
        <v>103</v>
      </c>
      <c r="U175" s="10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8">
        <v>3</v>
      </c>
      <c r="P176" s="112">
        <v>23114.94</v>
      </c>
      <c r="Q176" s="109" t="s">
        <v>91</v>
      </c>
      <c r="R176" s="109" t="s">
        <v>10</v>
      </c>
      <c r="S176" s="109" t="s">
        <v>10</v>
      </c>
      <c r="T176" s="108" t="s">
        <v>103</v>
      </c>
      <c r="U176" s="10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8">
        <v>3</v>
      </c>
      <c r="P177" s="112">
        <v>25468.1</v>
      </c>
      <c r="Q177" s="109" t="s">
        <v>11</v>
      </c>
      <c r="R177" s="109" t="s">
        <v>10</v>
      </c>
      <c r="S177" s="109" t="s">
        <v>10</v>
      </c>
      <c r="T177" s="108" t="s">
        <v>103</v>
      </c>
      <c r="U177" s="10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8">
        <v>4</v>
      </c>
      <c r="P178" s="112">
        <v>23785.27</v>
      </c>
      <c r="Q178" s="109" t="s">
        <v>91</v>
      </c>
      <c r="R178" s="109" t="s">
        <v>10</v>
      </c>
      <c r="S178" s="109" t="s">
        <v>10</v>
      </c>
      <c r="T178" s="108" t="s">
        <v>103</v>
      </c>
      <c r="U178" s="10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8">
        <v>4</v>
      </c>
      <c r="P179" s="112">
        <v>26206.67</v>
      </c>
      <c r="Q179" s="109" t="s">
        <v>11</v>
      </c>
      <c r="R179" s="109" t="s">
        <v>10</v>
      </c>
      <c r="S179" s="109" t="s">
        <v>10</v>
      </c>
      <c r="T179" s="108" t="s">
        <v>103</v>
      </c>
      <c r="U179" s="10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8">
        <v>5</v>
      </c>
      <c r="P180" s="112">
        <v>26966.66</v>
      </c>
      <c r="Q180" s="109" t="s">
        <v>11</v>
      </c>
      <c r="R180" s="109" t="s">
        <v>10</v>
      </c>
      <c r="S180" s="109" t="s">
        <v>10</v>
      </c>
      <c r="T180" s="108" t="s">
        <v>103</v>
      </c>
      <c r="U180" s="10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8">
        <v>5</v>
      </c>
      <c r="P181" s="112">
        <v>24475.05</v>
      </c>
      <c r="Q181" s="109" t="s">
        <v>91</v>
      </c>
      <c r="R181" s="109" t="s">
        <v>10</v>
      </c>
      <c r="S181" s="109" t="s">
        <v>10</v>
      </c>
      <c r="T181" s="108" t="s">
        <v>103</v>
      </c>
      <c r="U181" s="10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8">
        <v>6</v>
      </c>
      <c r="P182" s="112">
        <v>27575.63</v>
      </c>
      <c r="Q182" s="109" t="s">
        <v>11</v>
      </c>
      <c r="R182" s="109" t="s">
        <v>10</v>
      </c>
      <c r="S182" s="109" t="s">
        <v>10</v>
      </c>
      <c r="T182" s="108" t="s">
        <v>103</v>
      </c>
      <c r="U182" s="10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8">
        <v>6</v>
      </c>
      <c r="P183" s="112">
        <v>25027.73</v>
      </c>
      <c r="Q183" s="109" t="s">
        <v>91</v>
      </c>
      <c r="R183" s="109" t="s">
        <v>10</v>
      </c>
      <c r="S183" s="109" t="s">
        <v>10</v>
      </c>
      <c r="T183" s="108" t="s">
        <v>103</v>
      </c>
      <c r="U183" s="10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8">
        <v>6</v>
      </c>
      <c r="P184" s="111">
        <v>173.11</v>
      </c>
      <c r="Q184" s="109" t="s">
        <v>11</v>
      </c>
      <c r="R184" s="109" t="s">
        <v>10</v>
      </c>
      <c r="S184" s="109" t="s">
        <v>89</v>
      </c>
      <c r="T184" s="108" t="s">
        <v>103</v>
      </c>
      <c r="U184" s="10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8">
        <v>6</v>
      </c>
      <c r="P185" s="111">
        <v>157.11000000000001</v>
      </c>
      <c r="Q185" s="109" t="s">
        <v>91</v>
      </c>
      <c r="R185" s="109" t="s">
        <v>10</v>
      </c>
      <c r="S185" s="109" t="s">
        <v>89</v>
      </c>
      <c r="T185" s="108" t="s">
        <v>103</v>
      </c>
      <c r="U185" s="10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32" t="s">
        <v>13</v>
      </c>
      <c r="P187" s="132" t="s">
        <v>14</v>
      </c>
      <c r="Q187" s="132" t="s">
        <v>3</v>
      </c>
      <c r="R187" s="132" t="s">
        <v>4</v>
      </c>
      <c r="S187" s="132" t="s">
        <v>5</v>
      </c>
      <c r="T187" s="132" t="s">
        <v>15</v>
      </c>
      <c r="U187" s="13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7">
        <v>1</v>
      </c>
      <c r="P188" s="130">
        <v>26499.040000000001</v>
      </c>
      <c r="Q188" s="128" t="s">
        <v>11</v>
      </c>
      <c r="R188" s="128" t="s">
        <v>10</v>
      </c>
      <c r="S188" s="128" t="s">
        <v>10</v>
      </c>
      <c r="T188" s="127" t="s">
        <v>105</v>
      </c>
      <c r="U188" s="12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3">
        <v>1</v>
      </c>
      <c r="P189" s="136">
        <v>23715.1</v>
      </c>
      <c r="Q189" s="134" t="s">
        <v>91</v>
      </c>
      <c r="R189" s="134" t="s">
        <v>10</v>
      </c>
      <c r="S189" s="134" t="s">
        <v>10</v>
      </c>
      <c r="T189" s="133" t="s">
        <v>105</v>
      </c>
      <c r="U189" s="13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3">
        <v>2</v>
      </c>
      <c r="P190" s="136">
        <v>24402.83</v>
      </c>
      <c r="Q190" s="134" t="s">
        <v>91</v>
      </c>
      <c r="R190" s="134" t="s">
        <v>10</v>
      </c>
      <c r="S190" s="134" t="s">
        <v>10</v>
      </c>
      <c r="T190" s="133" t="s">
        <v>105</v>
      </c>
      <c r="U190" s="13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3">
        <v>2</v>
      </c>
      <c r="P191" s="136">
        <v>27267.52</v>
      </c>
      <c r="Q191" s="134" t="s">
        <v>11</v>
      </c>
      <c r="R191" s="134" t="s">
        <v>10</v>
      </c>
      <c r="S191" s="134" t="s">
        <v>10</v>
      </c>
      <c r="T191" s="133" t="s">
        <v>105</v>
      </c>
      <c r="U191" s="13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3">
        <v>3</v>
      </c>
      <c r="P192" s="136">
        <v>25110.52</v>
      </c>
      <c r="Q192" s="134" t="s">
        <v>91</v>
      </c>
      <c r="R192" s="134" t="s">
        <v>10</v>
      </c>
      <c r="S192" s="134" t="s">
        <v>10</v>
      </c>
      <c r="T192" s="133" t="s">
        <v>105</v>
      </c>
      <c r="U192" s="13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3">
        <v>3</v>
      </c>
      <c r="P193" s="136">
        <v>28058.27</v>
      </c>
      <c r="Q193" s="134" t="s">
        <v>11</v>
      </c>
      <c r="R193" s="134" t="s">
        <v>10</v>
      </c>
      <c r="S193" s="134" t="s">
        <v>10</v>
      </c>
      <c r="T193" s="133" t="s">
        <v>105</v>
      </c>
      <c r="U193" s="13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3">
        <v>4</v>
      </c>
      <c r="P194" s="136">
        <v>25838.720000000001</v>
      </c>
      <c r="Q194" s="134" t="s">
        <v>91</v>
      </c>
      <c r="R194" s="134" t="s">
        <v>10</v>
      </c>
      <c r="S194" s="134" t="s">
        <v>10</v>
      </c>
      <c r="T194" s="133" t="s">
        <v>105</v>
      </c>
      <c r="U194" s="13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3">
        <v>4</v>
      </c>
      <c r="P195" s="136">
        <v>28871.96</v>
      </c>
      <c r="Q195" s="134" t="s">
        <v>11</v>
      </c>
      <c r="R195" s="134" t="s">
        <v>10</v>
      </c>
      <c r="S195" s="134" t="s">
        <v>10</v>
      </c>
      <c r="T195" s="133" t="s">
        <v>105</v>
      </c>
      <c r="U195" s="13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3">
        <v>5</v>
      </c>
      <c r="P196" s="136">
        <v>29709.25</v>
      </c>
      <c r="Q196" s="134" t="s">
        <v>11</v>
      </c>
      <c r="R196" s="134" t="s">
        <v>10</v>
      </c>
      <c r="S196" s="134" t="s">
        <v>10</v>
      </c>
      <c r="T196" s="133" t="s">
        <v>105</v>
      </c>
      <c r="U196" s="13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3">
        <v>5</v>
      </c>
      <c r="P197" s="136">
        <v>26588.04</v>
      </c>
      <c r="Q197" s="134" t="s">
        <v>91</v>
      </c>
      <c r="R197" s="134" t="s">
        <v>10</v>
      </c>
      <c r="S197" s="134" t="s">
        <v>10</v>
      </c>
      <c r="T197" s="133" t="s">
        <v>105</v>
      </c>
      <c r="U197" s="13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3">
        <v>6</v>
      </c>
      <c r="P198" s="136">
        <v>30570.81</v>
      </c>
      <c r="Q198" s="134" t="s">
        <v>11</v>
      </c>
      <c r="R198" s="134" t="s">
        <v>10</v>
      </c>
      <c r="S198" s="134" t="s">
        <v>10</v>
      </c>
      <c r="T198" s="133" t="s">
        <v>105</v>
      </c>
      <c r="U198" s="13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3">
        <v>6</v>
      </c>
      <c r="P199" s="136">
        <v>27359.1</v>
      </c>
      <c r="Q199" s="134" t="s">
        <v>91</v>
      </c>
      <c r="R199" s="134" t="s">
        <v>10</v>
      </c>
      <c r="S199" s="134" t="s">
        <v>10</v>
      </c>
      <c r="T199" s="133" t="s">
        <v>105</v>
      </c>
      <c r="U199" s="13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3">
        <v>7</v>
      </c>
      <c r="P200" s="136">
        <v>28152.51</v>
      </c>
      <c r="Q200" s="134" t="s">
        <v>91</v>
      </c>
      <c r="R200" s="134" t="s">
        <v>10</v>
      </c>
      <c r="S200" s="134" t="s">
        <v>10</v>
      </c>
      <c r="T200" s="133" t="s">
        <v>105</v>
      </c>
      <c r="U200" s="13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3">
        <v>7</v>
      </c>
      <c r="P201" s="136">
        <v>31457.37</v>
      </c>
      <c r="Q201" s="134" t="s">
        <v>11</v>
      </c>
      <c r="R201" s="134" t="s">
        <v>10</v>
      </c>
      <c r="S201" s="134" t="s">
        <v>10</v>
      </c>
      <c r="T201" s="133" t="s">
        <v>105</v>
      </c>
      <c r="U201" s="13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3">
        <v>8</v>
      </c>
      <c r="P202" s="136">
        <v>32369.68</v>
      </c>
      <c r="Q202" s="134" t="s">
        <v>11</v>
      </c>
      <c r="R202" s="134" t="s">
        <v>10</v>
      </c>
      <c r="S202" s="134" t="s">
        <v>10</v>
      </c>
      <c r="T202" s="133" t="s">
        <v>105</v>
      </c>
      <c r="U202" s="13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3">
        <v>8</v>
      </c>
      <c r="P203" s="136">
        <v>28968.97</v>
      </c>
      <c r="Q203" s="134" t="s">
        <v>91</v>
      </c>
      <c r="R203" s="134" t="s">
        <v>10</v>
      </c>
      <c r="S203" s="134" t="s">
        <v>10</v>
      </c>
      <c r="T203" s="133" t="s">
        <v>105</v>
      </c>
      <c r="U203" s="13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3" t="s">
        <v>13</v>
      </c>
      <c r="P205" s="113" t="s">
        <v>14</v>
      </c>
      <c r="Q205" s="113" t="s">
        <v>3</v>
      </c>
      <c r="R205" s="113" t="s">
        <v>4</v>
      </c>
      <c r="S205" s="113" t="s">
        <v>5</v>
      </c>
      <c r="T205" s="113" t="s">
        <v>15</v>
      </c>
      <c r="U205" s="11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3" t="s">
        <v>107</v>
      </c>
      <c r="P206" s="106">
        <v>9240</v>
      </c>
      <c r="Q206" s="104" t="s">
        <v>85</v>
      </c>
      <c r="R206" s="104" t="s">
        <v>10</v>
      </c>
      <c r="S206" s="104" t="s">
        <v>10</v>
      </c>
      <c r="T206" s="103" t="s">
        <v>108</v>
      </c>
      <c r="U206" s="10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8">
        <v>1</v>
      </c>
      <c r="P207" s="112">
        <v>7623</v>
      </c>
      <c r="Q207" s="109" t="s">
        <v>85</v>
      </c>
      <c r="R207" s="109" t="s">
        <v>10</v>
      </c>
      <c r="S207" s="109" t="s">
        <v>10</v>
      </c>
      <c r="T207" s="108" t="s">
        <v>108</v>
      </c>
      <c r="U207" s="10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8">
        <v>2</v>
      </c>
      <c r="P208" s="112">
        <v>7623</v>
      </c>
      <c r="Q208" s="109" t="s">
        <v>85</v>
      </c>
      <c r="R208" s="109" t="s">
        <v>10</v>
      </c>
      <c r="S208" s="109" t="s">
        <v>10</v>
      </c>
      <c r="T208" s="108" t="s">
        <v>108</v>
      </c>
      <c r="U208" s="10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8">
        <v>3</v>
      </c>
      <c r="P209" s="112">
        <v>7623</v>
      </c>
      <c r="Q209" s="109" t="s">
        <v>85</v>
      </c>
      <c r="R209" s="109" t="s">
        <v>10</v>
      </c>
      <c r="S209" s="109" t="s">
        <v>10</v>
      </c>
      <c r="T209" s="108" t="s">
        <v>108</v>
      </c>
      <c r="U209" s="10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8">
        <v>4</v>
      </c>
      <c r="P210" s="112">
        <v>7623</v>
      </c>
      <c r="Q210" s="109" t="s">
        <v>85</v>
      </c>
      <c r="R210" s="109" t="s">
        <v>10</v>
      </c>
      <c r="S210" s="109" t="s">
        <v>10</v>
      </c>
      <c r="T210" s="108" t="s">
        <v>108</v>
      </c>
      <c r="U210" s="10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8">
        <v>5</v>
      </c>
      <c r="P211" s="112">
        <v>7623</v>
      </c>
      <c r="Q211" s="109" t="s">
        <v>85</v>
      </c>
      <c r="R211" s="109" t="s">
        <v>10</v>
      </c>
      <c r="S211" s="109" t="s">
        <v>10</v>
      </c>
      <c r="T211" s="108" t="s">
        <v>108</v>
      </c>
      <c r="U211" s="10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8">
        <v>6</v>
      </c>
      <c r="P212" s="112">
        <v>7623</v>
      </c>
      <c r="Q212" s="109" t="s">
        <v>85</v>
      </c>
      <c r="R212" s="109" t="s">
        <v>10</v>
      </c>
      <c r="S212" s="109" t="s">
        <v>10</v>
      </c>
      <c r="T212" s="108" t="s">
        <v>108</v>
      </c>
      <c r="U212" s="10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8">
        <v>7</v>
      </c>
      <c r="P213" s="112">
        <v>7623</v>
      </c>
      <c r="Q213" s="109" t="s">
        <v>85</v>
      </c>
      <c r="R213" s="109" t="s">
        <v>10</v>
      </c>
      <c r="S213" s="109" t="s">
        <v>10</v>
      </c>
      <c r="T213" s="108" t="s">
        <v>108</v>
      </c>
      <c r="U213" s="10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8">
        <v>8</v>
      </c>
      <c r="P214" s="112">
        <v>7623</v>
      </c>
      <c r="Q214" s="109" t="s">
        <v>85</v>
      </c>
      <c r="R214" s="109" t="s">
        <v>10</v>
      </c>
      <c r="S214" s="109" t="s">
        <v>10</v>
      </c>
      <c r="T214" s="108" t="s">
        <v>108</v>
      </c>
      <c r="U214" s="10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8">
        <v>9</v>
      </c>
      <c r="P215" s="112">
        <v>7623</v>
      </c>
      <c r="Q215" s="109" t="s">
        <v>85</v>
      </c>
      <c r="R215" s="109" t="s">
        <v>10</v>
      </c>
      <c r="S215" s="109" t="s">
        <v>10</v>
      </c>
      <c r="T215" s="108" t="s">
        <v>108</v>
      </c>
      <c r="U215" s="10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8">
        <v>10</v>
      </c>
      <c r="P216" s="112">
        <v>7623</v>
      </c>
      <c r="Q216" s="109" t="s">
        <v>85</v>
      </c>
      <c r="R216" s="109" t="s">
        <v>10</v>
      </c>
      <c r="S216" s="109" t="s">
        <v>10</v>
      </c>
      <c r="T216" s="108" t="s">
        <v>108</v>
      </c>
      <c r="U216" s="10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8">
        <v>11</v>
      </c>
      <c r="P217" s="112">
        <v>7623</v>
      </c>
      <c r="Q217" s="109" t="s">
        <v>85</v>
      </c>
      <c r="R217" s="109" t="s">
        <v>10</v>
      </c>
      <c r="S217" s="109" t="s">
        <v>10</v>
      </c>
      <c r="T217" s="108" t="s">
        <v>108</v>
      </c>
      <c r="U217" s="10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8">
        <v>12</v>
      </c>
      <c r="P218" s="112">
        <v>7623</v>
      </c>
      <c r="Q218" s="109" t="s">
        <v>85</v>
      </c>
      <c r="R218" s="109" t="s">
        <v>10</v>
      </c>
      <c r="S218" s="109" t="s">
        <v>10</v>
      </c>
      <c r="T218" s="108" t="s">
        <v>108</v>
      </c>
      <c r="U218" s="10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8">
        <v>13</v>
      </c>
      <c r="P219" s="112">
        <v>7623</v>
      </c>
      <c r="Q219" s="109" t="s">
        <v>85</v>
      </c>
      <c r="R219" s="109" t="s">
        <v>10</v>
      </c>
      <c r="S219" s="109" t="s">
        <v>10</v>
      </c>
      <c r="T219" s="108" t="s">
        <v>108</v>
      </c>
      <c r="U219" s="10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8">
        <v>14</v>
      </c>
      <c r="P220" s="112">
        <v>7623</v>
      </c>
      <c r="Q220" s="109" t="s">
        <v>85</v>
      </c>
      <c r="R220" s="109" t="s">
        <v>10</v>
      </c>
      <c r="S220" s="109" t="s">
        <v>10</v>
      </c>
      <c r="T220" s="108" t="s">
        <v>108</v>
      </c>
      <c r="U220" s="10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8">
        <v>15</v>
      </c>
      <c r="P221" s="112">
        <v>7623</v>
      </c>
      <c r="Q221" s="109" t="s">
        <v>85</v>
      </c>
      <c r="R221" s="109" t="s">
        <v>10</v>
      </c>
      <c r="S221" s="109" t="s">
        <v>10</v>
      </c>
      <c r="T221" s="108" t="s">
        <v>108</v>
      </c>
      <c r="U221" s="10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8">
        <v>16</v>
      </c>
      <c r="P222" s="112">
        <v>7623</v>
      </c>
      <c r="Q222" s="109" t="s">
        <v>85</v>
      </c>
      <c r="R222" s="109" t="s">
        <v>10</v>
      </c>
      <c r="S222" s="109" t="s">
        <v>10</v>
      </c>
      <c r="T222" s="108" t="s">
        <v>108</v>
      </c>
      <c r="U222" s="10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8">
        <v>17</v>
      </c>
      <c r="P223" s="112">
        <v>7623</v>
      </c>
      <c r="Q223" s="109" t="s">
        <v>85</v>
      </c>
      <c r="R223" s="109" t="s">
        <v>10</v>
      </c>
      <c r="S223" s="109" t="s">
        <v>10</v>
      </c>
      <c r="T223" s="108" t="s">
        <v>108</v>
      </c>
      <c r="U223" s="10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8">
        <v>18</v>
      </c>
      <c r="P224" s="112">
        <v>7623</v>
      </c>
      <c r="Q224" s="109" t="s">
        <v>85</v>
      </c>
      <c r="R224" s="109" t="s">
        <v>10</v>
      </c>
      <c r="S224" s="109" t="s">
        <v>10</v>
      </c>
      <c r="T224" s="108" t="s">
        <v>108</v>
      </c>
      <c r="U224" s="10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8">
        <v>19</v>
      </c>
      <c r="P225" s="112">
        <v>7623</v>
      </c>
      <c r="Q225" s="109" t="s">
        <v>85</v>
      </c>
      <c r="R225" s="109" t="s">
        <v>10</v>
      </c>
      <c r="S225" s="109" t="s">
        <v>10</v>
      </c>
      <c r="T225" s="108" t="s">
        <v>108</v>
      </c>
      <c r="U225" s="10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8">
        <v>20</v>
      </c>
      <c r="P226" s="112">
        <v>7623</v>
      </c>
      <c r="Q226" s="109" t="s">
        <v>85</v>
      </c>
      <c r="R226" s="109" t="s">
        <v>10</v>
      </c>
      <c r="S226" s="109" t="s">
        <v>10</v>
      </c>
      <c r="T226" s="108" t="s">
        <v>108</v>
      </c>
      <c r="U226" s="10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8">
        <v>21</v>
      </c>
      <c r="P227" s="112">
        <v>7623</v>
      </c>
      <c r="Q227" s="109" t="s">
        <v>85</v>
      </c>
      <c r="R227" s="109" t="s">
        <v>10</v>
      </c>
      <c r="S227" s="109" t="s">
        <v>10</v>
      </c>
      <c r="T227" s="108" t="s">
        <v>108</v>
      </c>
      <c r="U227" s="10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8">
        <v>22</v>
      </c>
      <c r="P228" s="112">
        <v>7623</v>
      </c>
      <c r="Q228" s="109" t="s">
        <v>85</v>
      </c>
      <c r="R228" s="109" t="s">
        <v>10</v>
      </c>
      <c r="S228" s="109" t="s">
        <v>10</v>
      </c>
      <c r="T228" s="108" t="s">
        <v>108</v>
      </c>
      <c r="U228" s="10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8">
        <v>23</v>
      </c>
      <c r="P229" s="112">
        <v>7623</v>
      </c>
      <c r="Q229" s="109" t="s">
        <v>85</v>
      </c>
      <c r="R229" s="109" t="s">
        <v>10</v>
      </c>
      <c r="S229" s="109" t="s">
        <v>10</v>
      </c>
      <c r="T229" s="108" t="s">
        <v>108</v>
      </c>
      <c r="U229" s="10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8">
        <v>24</v>
      </c>
      <c r="P230" s="112">
        <v>7623</v>
      </c>
      <c r="Q230" s="109" t="s">
        <v>85</v>
      </c>
      <c r="R230" s="109" t="s">
        <v>10</v>
      </c>
      <c r="S230" s="109" t="s">
        <v>10</v>
      </c>
      <c r="T230" s="108" t="s">
        <v>108</v>
      </c>
      <c r="U230" s="10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8">
        <v>25</v>
      </c>
      <c r="P231" s="112">
        <v>7623</v>
      </c>
      <c r="Q231" s="109" t="s">
        <v>85</v>
      </c>
      <c r="R231" s="109" t="s">
        <v>10</v>
      </c>
      <c r="S231" s="109" t="s">
        <v>10</v>
      </c>
      <c r="T231" s="108" t="s">
        <v>108</v>
      </c>
      <c r="U231" s="10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8">
        <v>26</v>
      </c>
      <c r="P232" s="112">
        <v>7623</v>
      </c>
      <c r="Q232" s="109" t="s">
        <v>85</v>
      </c>
      <c r="R232" s="109" t="s">
        <v>10</v>
      </c>
      <c r="S232" s="109" t="s">
        <v>10</v>
      </c>
      <c r="T232" s="108" t="s">
        <v>108</v>
      </c>
      <c r="U232" s="10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8">
        <v>27</v>
      </c>
      <c r="P233" s="112">
        <v>7623</v>
      </c>
      <c r="Q233" s="109" t="s">
        <v>85</v>
      </c>
      <c r="R233" s="109" t="s">
        <v>10</v>
      </c>
      <c r="S233" s="109" t="s">
        <v>10</v>
      </c>
      <c r="T233" s="108" t="s">
        <v>108</v>
      </c>
      <c r="U233" s="10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8">
        <v>28</v>
      </c>
      <c r="P234" s="112">
        <v>7623</v>
      </c>
      <c r="Q234" s="109" t="s">
        <v>85</v>
      </c>
      <c r="R234" s="109" t="s">
        <v>10</v>
      </c>
      <c r="S234" s="109" t="s">
        <v>10</v>
      </c>
      <c r="T234" s="108" t="s">
        <v>108</v>
      </c>
      <c r="U234" s="10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8">
        <v>29</v>
      </c>
      <c r="P235" s="112">
        <v>7623</v>
      </c>
      <c r="Q235" s="109" t="s">
        <v>85</v>
      </c>
      <c r="R235" s="109" t="s">
        <v>10</v>
      </c>
      <c r="S235" s="109" t="s">
        <v>10</v>
      </c>
      <c r="T235" s="108" t="s">
        <v>108</v>
      </c>
      <c r="U235" s="10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8">
        <v>30</v>
      </c>
      <c r="P236" s="112">
        <v>7623</v>
      </c>
      <c r="Q236" s="109" t="s">
        <v>85</v>
      </c>
      <c r="R236" s="109" t="s">
        <v>10</v>
      </c>
      <c r="S236" s="109" t="s">
        <v>10</v>
      </c>
      <c r="T236" s="108" t="s">
        <v>108</v>
      </c>
      <c r="U236" s="10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8">
        <v>31</v>
      </c>
      <c r="P237" s="112">
        <v>7623</v>
      </c>
      <c r="Q237" s="109" t="s">
        <v>85</v>
      </c>
      <c r="R237" s="109" t="s">
        <v>10</v>
      </c>
      <c r="S237" s="109" t="s">
        <v>10</v>
      </c>
      <c r="T237" s="108" t="s">
        <v>108</v>
      </c>
      <c r="U237" s="10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8">
        <v>32</v>
      </c>
      <c r="P238" s="112">
        <v>7623</v>
      </c>
      <c r="Q238" s="109" t="s">
        <v>85</v>
      </c>
      <c r="R238" s="109" t="s">
        <v>10</v>
      </c>
      <c r="S238" s="109" t="s">
        <v>10</v>
      </c>
      <c r="T238" s="108" t="s">
        <v>108</v>
      </c>
      <c r="U238" s="10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8">
        <v>33</v>
      </c>
      <c r="P239" s="112">
        <v>7623</v>
      </c>
      <c r="Q239" s="109" t="s">
        <v>85</v>
      </c>
      <c r="R239" s="109" t="s">
        <v>10</v>
      </c>
      <c r="S239" s="109" t="s">
        <v>10</v>
      </c>
      <c r="T239" s="108" t="s">
        <v>108</v>
      </c>
      <c r="U239" s="10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8">
        <v>34</v>
      </c>
      <c r="P240" s="112">
        <v>7623</v>
      </c>
      <c r="Q240" s="109" t="s">
        <v>85</v>
      </c>
      <c r="R240" s="109" t="s">
        <v>10</v>
      </c>
      <c r="S240" s="109" t="s">
        <v>10</v>
      </c>
      <c r="T240" s="108" t="s">
        <v>108</v>
      </c>
      <c r="U240" s="10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8">
        <v>35</v>
      </c>
      <c r="P241" s="112">
        <v>7623</v>
      </c>
      <c r="Q241" s="109" t="s">
        <v>85</v>
      </c>
      <c r="R241" s="109" t="s">
        <v>10</v>
      </c>
      <c r="S241" s="109" t="s">
        <v>10</v>
      </c>
      <c r="T241" s="108" t="s">
        <v>108</v>
      </c>
      <c r="U241" s="10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8">
        <v>36</v>
      </c>
      <c r="P242" s="112">
        <v>7623</v>
      </c>
      <c r="Q242" s="109" t="s">
        <v>85</v>
      </c>
      <c r="R242" s="109" t="s">
        <v>10</v>
      </c>
      <c r="S242" s="109" t="s">
        <v>10</v>
      </c>
      <c r="T242" s="108" t="s">
        <v>108</v>
      </c>
      <c r="U242" s="10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8">
        <v>37</v>
      </c>
      <c r="P243" s="112">
        <v>7623</v>
      </c>
      <c r="Q243" s="109" t="s">
        <v>85</v>
      </c>
      <c r="R243" s="109" t="s">
        <v>10</v>
      </c>
      <c r="S243" s="109" t="s">
        <v>10</v>
      </c>
      <c r="T243" s="108" t="s">
        <v>108</v>
      </c>
      <c r="U243" s="10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8">
        <v>38</v>
      </c>
      <c r="P244" s="112">
        <v>7623</v>
      </c>
      <c r="Q244" s="109" t="s">
        <v>85</v>
      </c>
      <c r="R244" s="109" t="s">
        <v>10</v>
      </c>
      <c r="S244" s="109" t="s">
        <v>10</v>
      </c>
      <c r="T244" s="108" t="s">
        <v>108</v>
      </c>
      <c r="U244" s="10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8">
        <v>39</v>
      </c>
      <c r="P245" s="112">
        <v>7623</v>
      </c>
      <c r="Q245" s="109" t="s">
        <v>85</v>
      </c>
      <c r="R245" s="109" t="s">
        <v>10</v>
      </c>
      <c r="S245" s="109" t="s">
        <v>10</v>
      </c>
      <c r="T245" s="108" t="s">
        <v>108</v>
      </c>
      <c r="U245" s="10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8">
        <v>40</v>
      </c>
      <c r="P246" s="112">
        <v>7623</v>
      </c>
      <c r="Q246" s="109" t="s">
        <v>85</v>
      </c>
      <c r="R246" s="109" t="s">
        <v>10</v>
      </c>
      <c r="S246" s="109" t="s">
        <v>10</v>
      </c>
      <c r="T246" s="108" t="s">
        <v>108</v>
      </c>
      <c r="U246" s="10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8">
        <v>41</v>
      </c>
      <c r="P247" s="112">
        <v>7623</v>
      </c>
      <c r="Q247" s="109" t="s">
        <v>85</v>
      </c>
      <c r="R247" s="109" t="s">
        <v>10</v>
      </c>
      <c r="S247" s="109" t="s">
        <v>10</v>
      </c>
      <c r="T247" s="108" t="s">
        <v>108</v>
      </c>
      <c r="U247" s="10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8">
        <v>42</v>
      </c>
      <c r="P248" s="112">
        <v>7623</v>
      </c>
      <c r="Q248" s="109" t="s">
        <v>85</v>
      </c>
      <c r="R248" s="109" t="s">
        <v>10</v>
      </c>
      <c r="S248" s="109" t="s">
        <v>10</v>
      </c>
      <c r="T248" s="108" t="s">
        <v>108</v>
      </c>
      <c r="U248" s="10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8">
        <v>43</v>
      </c>
      <c r="P249" s="112">
        <v>7623</v>
      </c>
      <c r="Q249" s="109" t="s">
        <v>85</v>
      </c>
      <c r="R249" s="109" t="s">
        <v>10</v>
      </c>
      <c r="S249" s="109" t="s">
        <v>10</v>
      </c>
      <c r="T249" s="108" t="s">
        <v>108</v>
      </c>
      <c r="U249" s="10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8">
        <v>44</v>
      </c>
      <c r="P250" s="112">
        <v>7623</v>
      </c>
      <c r="Q250" s="109" t="s">
        <v>85</v>
      </c>
      <c r="R250" s="109" t="s">
        <v>10</v>
      </c>
      <c r="S250" s="109" t="s">
        <v>10</v>
      </c>
      <c r="T250" s="108" t="s">
        <v>108</v>
      </c>
      <c r="U250" s="10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8">
        <v>45</v>
      </c>
      <c r="P251" s="112">
        <v>7623</v>
      </c>
      <c r="Q251" s="109" t="s">
        <v>85</v>
      </c>
      <c r="R251" s="109" t="s">
        <v>10</v>
      </c>
      <c r="S251" s="109" t="s">
        <v>10</v>
      </c>
      <c r="T251" s="108" t="s">
        <v>108</v>
      </c>
      <c r="U251" s="10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8">
        <v>46</v>
      </c>
      <c r="P252" s="112">
        <v>7623</v>
      </c>
      <c r="Q252" s="109" t="s">
        <v>85</v>
      </c>
      <c r="R252" s="109" t="s">
        <v>10</v>
      </c>
      <c r="S252" s="109" t="s">
        <v>10</v>
      </c>
      <c r="T252" s="108" t="s">
        <v>108</v>
      </c>
      <c r="U252" s="10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8">
        <v>47</v>
      </c>
      <c r="P253" s="112">
        <v>7623</v>
      </c>
      <c r="Q253" s="109" t="s">
        <v>85</v>
      </c>
      <c r="R253" s="109" t="s">
        <v>10</v>
      </c>
      <c r="S253" s="109" t="s">
        <v>10</v>
      </c>
      <c r="T253" s="108" t="s">
        <v>108</v>
      </c>
      <c r="U253" s="10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8">
        <v>48</v>
      </c>
      <c r="P254" s="112">
        <v>7623</v>
      </c>
      <c r="Q254" s="109" t="s">
        <v>85</v>
      </c>
      <c r="R254" s="109" t="s">
        <v>10</v>
      </c>
      <c r="S254" s="109" t="s">
        <v>10</v>
      </c>
      <c r="T254" s="108" t="s">
        <v>108</v>
      </c>
      <c r="U254" s="10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8">
        <v>49</v>
      </c>
      <c r="P255" s="112">
        <v>7623</v>
      </c>
      <c r="Q255" s="109" t="s">
        <v>85</v>
      </c>
      <c r="R255" s="109" t="s">
        <v>10</v>
      </c>
      <c r="S255" s="109" t="s">
        <v>10</v>
      </c>
      <c r="T255" s="108" t="s">
        <v>108</v>
      </c>
      <c r="U255" s="10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8">
        <v>50</v>
      </c>
      <c r="P256" s="112">
        <v>7623</v>
      </c>
      <c r="Q256" s="109" t="s">
        <v>85</v>
      </c>
      <c r="R256" s="109" t="s">
        <v>10</v>
      </c>
      <c r="S256" s="109" t="s">
        <v>10</v>
      </c>
      <c r="T256" s="108" t="s">
        <v>108</v>
      </c>
      <c r="U256" s="10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8">
        <v>51</v>
      </c>
      <c r="P257" s="112">
        <v>7623</v>
      </c>
      <c r="Q257" s="109" t="s">
        <v>85</v>
      </c>
      <c r="R257" s="109" t="s">
        <v>10</v>
      </c>
      <c r="S257" s="109" t="s">
        <v>10</v>
      </c>
      <c r="T257" s="108" t="s">
        <v>108</v>
      </c>
      <c r="U257" s="10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8">
        <v>52</v>
      </c>
      <c r="P258" s="112">
        <v>7623</v>
      </c>
      <c r="Q258" s="109" t="s">
        <v>85</v>
      </c>
      <c r="R258" s="109" t="s">
        <v>10</v>
      </c>
      <c r="S258" s="109" t="s">
        <v>10</v>
      </c>
      <c r="T258" s="108" t="s">
        <v>108</v>
      </c>
      <c r="U258" s="10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8">
        <v>53</v>
      </c>
      <c r="P259" s="112">
        <v>7623</v>
      </c>
      <c r="Q259" s="109" t="s">
        <v>85</v>
      </c>
      <c r="R259" s="109" t="s">
        <v>10</v>
      </c>
      <c r="S259" s="109" t="s">
        <v>10</v>
      </c>
      <c r="T259" s="108" t="s">
        <v>108</v>
      </c>
      <c r="U259" s="10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8">
        <v>54</v>
      </c>
      <c r="P260" s="112">
        <v>7623</v>
      </c>
      <c r="Q260" s="109" t="s">
        <v>85</v>
      </c>
      <c r="R260" s="109" t="s">
        <v>10</v>
      </c>
      <c r="S260" s="109" t="s">
        <v>10</v>
      </c>
      <c r="T260" s="108" t="s">
        <v>108</v>
      </c>
      <c r="U260" s="10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8">
        <v>55</v>
      </c>
      <c r="P261" s="112">
        <v>7623</v>
      </c>
      <c r="Q261" s="109" t="s">
        <v>85</v>
      </c>
      <c r="R261" s="109" t="s">
        <v>10</v>
      </c>
      <c r="S261" s="109" t="s">
        <v>10</v>
      </c>
      <c r="T261" s="108" t="s">
        <v>108</v>
      </c>
      <c r="U261" s="10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8">
        <v>56</v>
      </c>
      <c r="P262" s="112">
        <v>7623</v>
      </c>
      <c r="Q262" s="109" t="s">
        <v>85</v>
      </c>
      <c r="R262" s="109" t="s">
        <v>10</v>
      </c>
      <c r="S262" s="109" t="s">
        <v>10</v>
      </c>
      <c r="T262" s="108" t="s">
        <v>108</v>
      </c>
      <c r="U262" s="10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8">
        <v>57</v>
      </c>
      <c r="P263" s="112">
        <v>7623</v>
      </c>
      <c r="Q263" s="109" t="s">
        <v>85</v>
      </c>
      <c r="R263" s="109" t="s">
        <v>10</v>
      </c>
      <c r="S263" s="109" t="s">
        <v>10</v>
      </c>
      <c r="T263" s="108" t="s">
        <v>108</v>
      </c>
      <c r="U263" s="10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8">
        <v>58</v>
      </c>
      <c r="P264" s="112">
        <v>7623</v>
      </c>
      <c r="Q264" s="109" t="s">
        <v>85</v>
      </c>
      <c r="R264" s="109" t="s">
        <v>10</v>
      </c>
      <c r="S264" s="109" t="s">
        <v>10</v>
      </c>
      <c r="T264" s="108" t="s">
        <v>108</v>
      </c>
      <c r="U264" s="10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8">
        <v>59</v>
      </c>
      <c r="P265" s="112">
        <v>7623</v>
      </c>
      <c r="Q265" s="109" t="s">
        <v>85</v>
      </c>
      <c r="R265" s="109" t="s">
        <v>10</v>
      </c>
      <c r="S265" s="109" t="s">
        <v>10</v>
      </c>
      <c r="T265" s="108" t="s">
        <v>108</v>
      </c>
      <c r="U265" s="10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8">
        <v>60</v>
      </c>
      <c r="P266" s="112">
        <v>7623</v>
      </c>
      <c r="Q266" s="109" t="s">
        <v>85</v>
      </c>
      <c r="R266" s="109" t="s">
        <v>10</v>
      </c>
      <c r="S266" s="109" t="s">
        <v>10</v>
      </c>
      <c r="T266" s="108" t="s">
        <v>108</v>
      </c>
      <c r="U266" s="10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8">
        <v>61</v>
      </c>
      <c r="P267" s="112">
        <v>7623</v>
      </c>
      <c r="Q267" s="109" t="s">
        <v>85</v>
      </c>
      <c r="R267" s="109" t="s">
        <v>10</v>
      </c>
      <c r="S267" s="109" t="s">
        <v>10</v>
      </c>
      <c r="T267" s="108" t="s">
        <v>108</v>
      </c>
      <c r="U267" s="10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8">
        <v>62</v>
      </c>
      <c r="P268" s="112">
        <v>7623</v>
      </c>
      <c r="Q268" s="109" t="s">
        <v>85</v>
      </c>
      <c r="R268" s="109" t="s">
        <v>10</v>
      </c>
      <c r="S268" s="109" t="s">
        <v>10</v>
      </c>
      <c r="T268" s="108" t="s">
        <v>108</v>
      </c>
      <c r="U268" s="10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8">
        <v>63</v>
      </c>
      <c r="P269" s="112">
        <v>7623</v>
      </c>
      <c r="Q269" s="109" t="s">
        <v>85</v>
      </c>
      <c r="R269" s="109" t="s">
        <v>10</v>
      </c>
      <c r="S269" s="109" t="s">
        <v>10</v>
      </c>
      <c r="T269" s="108" t="s">
        <v>108</v>
      </c>
      <c r="U269" s="10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8">
        <v>64</v>
      </c>
      <c r="P270" s="112">
        <v>7623</v>
      </c>
      <c r="Q270" s="109" t="s">
        <v>85</v>
      </c>
      <c r="R270" s="109" t="s">
        <v>10</v>
      </c>
      <c r="S270" s="109" t="s">
        <v>10</v>
      </c>
      <c r="T270" s="108" t="s">
        <v>108</v>
      </c>
      <c r="U270" s="10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8">
        <v>65</v>
      </c>
      <c r="P271" s="112">
        <v>7623</v>
      </c>
      <c r="Q271" s="109" t="s">
        <v>85</v>
      </c>
      <c r="R271" s="109" t="s">
        <v>10</v>
      </c>
      <c r="S271" s="109" t="s">
        <v>10</v>
      </c>
      <c r="T271" s="108" t="s">
        <v>108</v>
      </c>
      <c r="U271" s="10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8">
        <v>66</v>
      </c>
      <c r="P272" s="112">
        <v>7623</v>
      </c>
      <c r="Q272" s="109" t="s">
        <v>85</v>
      </c>
      <c r="R272" s="109" t="s">
        <v>10</v>
      </c>
      <c r="S272" s="109" t="s">
        <v>10</v>
      </c>
      <c r="T272" s="108" t="s">
        <v>108</v>
      </c>
      <c r="U272" s="10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8">
        <v>67</v>
      </c>
      <c r="P273" s="112">
        <v>7623</v>
      </c>
      <c r="Q273" s="109" t="s">
        <v>85</v>
      </c>
      <c r="R273" s="109" t="s">
        <v>10</v>
      </c>
      <c r="S273" s="109" t="s">
        <v>10</v>
      </c>
      <c r="T273" s="108" t="s">
        <v>108</v>
      </c>
      <c r="U273" s="10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8">
        <v>68</v>
      </c>
      <c r="P274" s="112">
        <v>7623</v>
      </c>
      <c r="Q274" s="109" t="s">
        <v>85</v>
      </c>
      <c r="R274" s="109" t="s">
        <v>10</v>
      </c>
      <c r="S274" s="109" t="s">
        <v>10</v>
      </c>
      <c r="T274" s="108" t="s">
        <v>108</v>
      </c>
      <c r="U274" s="10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8">
        <v>69</v>
      </c>
      <c r="P275" s="112">
        <v>7623</v>
      </c>
      <c r="Q275" s="109" t="s">
        <v>85</v>
      </c>
      <c r="R275" s="109" t="s">
        <v>10</v>
      </c>
      <c r="S275" s="109" t="s">
        <v>10</v>
      </c>
      <c r="T275" s="108" t="s">
        <v>108</v>
      </c>
      <c r="U275" s="10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8">
        <v>70</v>
      </c>
      <c r="P276" s="112">
        <v>7623</v>
      </c>
      <c r="Q276" s="109" t="s">
        <v>85</v>
      </c>
      <c r="R276" s="109" t="s">
        <v>10</v>
      </c>
      <c r="S276" s="109" t="s">
        <v>10</v>
      </c>
      <c r="T276" s="108" t="s">
        <v>108</v>
      </c>
      <c r="U276" s="10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8">
        <v>71</v>
      </c>
      <c r="P277" s="112">
        <v>7623</v>
      </c>
      <c r="Q277" s="109" t="s">
        <v>85</v>
      </c>
      <c r="R277" s="109" t="s">
        <v>10</v>
      </c>
      <c r="S277" s="109" t="s">
        <v>10</v>
      </c>
      <c r="T277" s="108" t="s">
        <v>108</v>
      </c>
      <c r="U277" s="10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8">
        <v>72</v>
      </c>
      <c r="P278" s="112">
        <v>7623</v>
      </c>
      <c r="Q278" s="109" t="s">
        <v>85</v>
      </c>
      <c r="R278" s="109" t="s">
        <v>10</v>
      </c>
      <c r="S278" s="109" t="s">
        <v>10</v>
      </c>
      <c r="T278" s="108" t="s">
        <v>108</v>
      </c>
      <c r="U278" s="10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8">
        <v>73</v>
      </c>
      <c r="P279" s="112">
        <v>7623</v>
      </c>
      <c r="Q279" s="109" t="s">
        <v>85</v>
      </c>
      <c r="R279" s="109" t="s">
        <v>10</v>
      </c>
      <c r="S279" s="109" t="s">
        <v>10</v>
      </c>
      <c r="T279" s="108" t="s">
        <v>108</v>
      </c>
      <c r="U279" s="10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8">
        <v>74</v>
      </c>
      <c r="P280" s="112">
        <v>7623</v>
      </c>
      <c r="Q280" s="109" t="s">
        <v>85</v>
      </c>
      <c r="R280" s="109" t="s">
        <v>10</v>
      </c>
      <c r="S280" s="109" t="s">
        <v>10</v>
      </c>
      <c r="T280" s="108" t="s">
        <v>108</v>
      </c>
      <c r="U280" s="10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8">
        <v>75</v>
      </c>
      <c r="P281" s="112">
        <v>7623</v>
      </c>
      <c r="Q281" s="109" t="s">
        <v>85</v>
      </c>
      <c r="R281" s="109" t="s">
        <v>10</v>
      </c>
      <c r="S281" s="109" t="s">
        <v>10</v>
      </c>
      <c r="T281" s="108" t="s">
        <v>108</v>
      </c>
      <c r="U281" s="10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8">
        <v>76</v>
      </c>
      <c r="P282" s="112">
        <v>7623</v>
      </c>
      <c r="Q282" s="109" t="s">
        <v>85</v>
      </c>
      <c r="R282" s="109" t="s">
        <v>10</v>
      </c>
      <c r="S282" s="109" t="s">
        <v>10</v>
      </c>
      <c r="T282" s="108" t="s">
        <v>108</v>
      </c>
      <c r="U282" s="10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8">
        <v>77</v>
      </c>
      <c r="P283" s="112">
        <v>7623</v>
      </c>
      <c r="Q283" s="109" t="s">
        <v>85</v>
      </c>
      <c r="R283" s="109" t="s">
        <v>10</v>
      </c>
      <c r="S283" s="109" t="s">
        <v>10</v>
      </c>
      <c r="T283" s="108" t="s">
        <v>108</v>
      </c>
      <c r="U283" s="10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8">
        <v>78</v>
      </c>
      <c r="P284" s="112">
        <v>7623</v>
      </c>
      <c r="Q284" s="109" t="s">
        <v>85</v>
      </c>
      <c r="R284" s="109" t="s">
        <v>10</v>
      </c>
      <c r="S284" s="109" t="s">
        <v>10</v>
      </c>
      <c r="T284" s="108" t="s">
        <v>108</v>
      </c>
      <c r="U284" s="10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8">
        <v>79</v>
      </c>
      <c r="P285" s="112">
        <v>7623</v>
      </c>
      <c r="Q285" s="109" t="s">
        <v>85</v>
      </c>
      <c r="R285" s="109" t="s">
        <v>10</v>
      </c>
      <c r="S285" s="109" t="s">
        <v>10</v>
      </c>
      <c r="T285" s="108" t="s">
        <v>108</v>
      </c>
      <c r="U285" s="10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8">
        <v>80</v>
      </c>
      <c r="P286" s="112">
        <v>7623</v>
      </c>
      <c r="Q286" s="109" t="s">
        <v>85</v>
      </c>
      <c r="R286" s="109" t="s">
        <v>10</v>
      </c>
      <c r="S286" s="109" t="s">
        <v>10</v>
      </c>
      <c r="T286" s="108" t="s">
        <v>108</v>
      </c>
      <c r="U286" s="10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8">
        <v>81</v>
      </c>
      <c r="P287" s="112">
        <v>7623</v>
      </c>
      <c r="Q287" s="109" t="s">
        <v>85</v>
      </c>
      <c r="R287" s="109" t="s">
        <v>10</v>
      </c>
      <c r="S287" s="109" t="s">
        <v>10</v>
      </c>
      <c r="T287" s="108" t="s">
        <v>108</v>
      </c>
      <c r="U287" s="10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8">
        <v>82</v>
      </c>
      <c r="P288" s="112">
        <v>7623</v>
      </c>
      <c r="Q288" s="109" t="s">
        <v>85</v>
      </c>
      <c r="R288" s="109" t="s">
        <v>10</v>
      </c>
      <c r="S288" s="109" t="s">
        <v>10</v>
      </c>
      <c r="T288" s="108" t="s">
        <v>108</v>
      </c>
      <c r="U288" s="10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8">
        <v>83</v>
      </c>
      <c r="P289" s="112">
        <v>7623</v>
      </c>
      <c r="Q289" s="109" t="s">
        <v>85</v>
      </c>
      <c r="R289" s="109" t="s">
        <v>10</v>
      </c>
      <c r="S289" s="109" t="s">
        <v>10</v>
      </c>
      <c r="T289" s="108" t="s">
        <v>108</v>
      </c>
      <c r="U289" s="10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8">
        <v>84</v>
      </c>
      <c r="P290" s="112">
        <v>7623</v>
      </c>
      <c r="Q290" s="109" t="s">
        <v>85</v>
      </c>
      <c r="R290" s="109" t="s">
        <v>10</v>
      </c>
      <c r="S290" s="109" t="s">
        <v>10</v>
      </c>
      <c r="T290" s="108" t="s">
        <v>108</v>
      </c>
      <c r="U290" s="10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8">
        <v>85</v>
      </c>
      <c r="P291" s="112">
        <v>7623</v>
      </c>
      <c r="Q291" s="109" t="s">
        <v>85</v>
      </c>
      <c r="R291" s="109" t="s">
        <v>10</v>
      </c>
      <c r="S291" s="109" t="s">
        <v>10</v>
      </c>
      <c r="T291" s="108" t="s">
        <v>108</v>
      </c>
      <c r="U291" s="10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8">
        <v>86</v>
      </c>
      <c r="P292" s="112">
        <v>7623</v>
      </c>
      <c r="Q292" s="109" t="s">
        <v>85</v>
      </c>
      <c r="R292" s="109" t="s">
        <v>10</v>
      </c>
      <c r="S292" s="109" t="s">
        <v>10</v>
      </c>
      <c r="T292" s="108" t="s">
        <v>108</v>
      </c>
      <c r="U292" s="10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8">
        <v>87</v>
      </c>
      <c r="P293" s="112">
        <v>7623</v>
      </c>
      <c r="Q293" s="109" t="s">
        <v>85</v>
      </c>
      <c r="R293" s="109" t="s">
        <v>10</v>
      </c>
      <c r="S293" s="109" t="s">
        <v>10</v>
      </c>
      <c r="T293" s="108" t="s">
        <v>108</v>
      </c>
      <c r="U293" s="10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8">
        <v>88</v>
      </c>
      <c r="P294" s="112">
        <v>7623</v>
      </c>
      <c r="Q294" s="109" t="s">
        <v>85</v>
      </c>
      <c r="R294" s="109" t="s">
        <v>10</v>
      </c>
      <c r="S294" s="109" t="s">
        <v>10</v>
      </c>
      <c r="T294" s="108" t="s">
        <v>108</v>
      </c>
      <c r="U294" s="10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8">
        <v>89</v>
      </c>
      <c r="P295" s="112">
        <v>7623</v>
      </c>
      <c r="Q295" s="109" t="s">
        <v>85</v>
      </c>
      <c r="R295" s="109" t="s">
        <v>10</v>
      </c>
      <c r="S295" s="109" t="s">
        <v>10</v>
      </c>
      <c r="T295" s="108" t="s">
        <v>108</v>
      </c>
      <c r="U295" s="10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8">
        <v>90</v>
      </c>
      <c r="P296" s="112">
        <v>7623</v>
      </c>
      <c r="Q296" s="109" t="s">
        <v>85</v>
      </c>
      <c r="R296" s="109" t="s">
        <v>10</v>
      </c>
      <c r="S296" s="109" t="s">
        <v>10</v>
      </c>
      <c r="T296" s="108" t="s">
        <v>108</v>
      </c>
      <c r="U296" s="10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8">
        <v>91</v>
      </c>
      <c r="P297" s="112">
        <v>7623</v>
      </c>
      <c r="Q297" s="109" t="s">
        <v>85</v>
      </c>
      <c r="R297" s="109" t="s">
        <v>10</v>
      </c>
      <c r="S297" s="109" t="s">
        <v>10</v>
      </c>
      <c r="T297" s="108" t="s">
        <v>108</v>
      </c>
      <c r="U297" s="10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8">
        <v>92</v>
      </c>
      <c r="P298" s="112">
        <v>7623</v>
      </c>
      <c r="Q298" s="109" t="s">
        <v>85</v>
      </c>
      <c r="R298" s="109" t="s">
        <v>10</v>
      </c>
      <c r="S298" s="109" t="s">
        <v>10</v>
      </c>
      <c r="T298" s="108" t="s">
        <v>108</v>
      </c>
      <c r="U298" s="10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8">
        <v>93</v>
      </c>
      <c r="P299" s="112">
        <v>7623</v>
      </c>
      <c r="Q299" s="109" t="s">
        <v>85</v>
      </c>
      <c r="R299" s="109" t="s">
        <v>10</v>
      </c>
      <c r="S299" s="109" t="s">
        <v>10</v>
      </c>
      <c r="T299" s="108" t="s">
        <v>108</v>
      </c>
      <c r="U299" s="10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8">
        <v>94</v>
      </c>
      <c r="P300" s="112">
        <v>7623</v>
      </c>
      <c r="Q300" s="109" t="s">
        <v>85</v>
      </c>
      <c r="R300" s="109" t="s">
        <v>10</v>
      </c>
      <c r="S300" s="109" t="s">
        <v>10</v>
      </c>
      <c r="T300" s="108" t="s">
        <v>108</v>
      </c>
      <c r="U300" s="10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8">
        <v>95</v>
      </c>
      <c r="P301" s="112">
        <v>7623</v>
      </c>
      <c r="Q301" s="109" t="s">
        <v>85</v>
      </c>
      <c r="R301" s="109" t="s">
        <v>10</v>
      </c>
      <c r="S301" s="109" t="s">
        <v>10</v>
      </c>
      <c r="T301" s="108" t="s">
        <v>108</v>
      </c>
      <c r="U301" s="10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8">
        <v>96</v>
      </c>
      <c r="P302" s="112">
        <v>7623</v>
      </c>
      <c r="Q302" s="109" t="s">
        <v>85</v>
      </c>
      <c r="R302" s="109" t="s">
        <v>10</v>
      </c>
      <c r="S302" s="109" t="s">
        <v>10</v>
      </c>
      <c r="T302" s="108" t="s">
        <v>108</v>
      </c>
      <c r="U302" s="10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8">
        <v>97</v>
      </c>
      <c r="P303" s="112">
        <v>7623</v>
      </c>
      <c r="Q303" s="109" t="s">
        <v>85</v>
      </c>
      <c r="R303" s="109" t="s">
        <v>10</v>
      </c>
      <c r="S303" s="109" t="s">
        <v>10</v>
      </c>
      <c r="T303" s="108" t="s">
        <v>108</v>
      </c>
      <c r="U303" s="10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8">
        <v>98</v>
      </c>
      <c r="P304" s="112">
        <v>7623</v>
      </c>
      <c r="Q304" s="109" t="s">
        <v>85</v>
      </c>
      <c r="R304" s="109" t="s">
        <v>10</v>
      </c>
      <c r="S304" s="109" t="s">
        <v>10</v>
      </c>
      <c r="T304" s="108" t="s">
        <v>108</v>
      </c>
      <c r="U304" s="10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8">
        <v>99</v>
      </c>
      <c r="P305" s="112">
        <v>7623</v>
      </c>
      <c r="Q305" s="109" t="s">
        <v>85</v>
      </c>
      <c r="R305" s="109" t="s">
        <v>10</v>
      </c>
      <c r="S305" s="109" t="s">
        <v>10</v>
      </c>
      <c r="T305" s="108" t="s">
        <v>108</v>
      </c>
      <c r="U305" s="10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8">
        <v>100</v>
      </c>
      <c r="P306" s="112">
        <v>7623</v>
      </c>
      <c r="Q306" s="109" t="s">
        <v>85</v>
      </c>
      <c r="R306" s="109" t="s">
        <v>10</v>
      </c>
      <c r="S306" s="109" t="s">
        <v>10</v>
      </c>
      <c r="T306" s="108" t="s">
        <v>108</v>
      </c>
      <c r="U306" s="10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8">
        <v>101</v>
      </c>
      <c r="P307" s="112">
        <v>7623</v>
      </c>
      <c r="Q307" s="109" t="s">
        <v>85</v>
      </c>
      <c r="R307" s="109" t="s">
        <v>10</v>
      </c>
      <c r="S307" s="109" t="s">
        <v>10</v>
      </c>
      <c r="T307" s="108" t="s">
        <v>108</v>
      </c>
      <c r="U307" s="10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8">
        <v>102</v>
      </c>
      <c r="P308" s="112">
        <v>7623</v>
      </c>
      <c r="Q308" s="109" t="s">
        <v>85</v>
      </c>
      <c r="R308" s="109" t="s">
        <v>10</v>
      </c>
      <c r="S308" s="109" t="s">
        <v>10</v>
      </c>
      <c r="T308" s="108" t="s">
        <v>108</v>
      </c>
      <c r="U308" s="10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8">
        <v>103</v>
      </c>
      <c r="P309" s="112">
        <v>7623</v>
      </c>
      <c r="Q309" s="109" t="s">
        <v>85</v>
      </c>
      <c r="R309" s="109" t="s">
        <v>10</v>
      </c>
      <c r="S309" s="109" t="s">
        <v>10</v>
      </c>
      <c r="T309" s="108" t="s">
        <v>108</v>
      </c>
      <c r="U309" s="10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8">
        <v>104</v>
      </c>
      <c r="P310" s="112">
        <v>7623</v>
      </c>
      <c r="Q310" s="109" t="s">
        <v>85</v>
      </c>
      <c r="R310" s="109" t="s">
        <v>10</v>
      </c>
      <c r="S310" s="109" t="s">
        <v>10</v>
      </c>
      <c r="T310" s="108" t="s">
        <v>108</v>
      </c>
      <c r="U310" s="10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8">
        <v>105</v>
      </c>
      <c r="P311" s="112">
        <v>7623</v>
      </c>
      <c r="Q311" s="109" t="s">
        <v>85</v>
      </c>
      <c r="R311" s="109" t="s">
        <v>10</v>
      </c>
      <c r="S311" s="109" t="s">
        <v>10</v>
      </c>
      <c r="T311" s="108" t="s">
        <v>108</v>
      </c>
      <c r="U311" s="10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8">
        <v>106</v>
      </c>
      <c r="P312" s="112">
        <v>7623</v>
      </c>
      <c r="Q312" s="109" t="s">
        <v>85</v>
      </c>
      <c r="R312" s="109" t="s">
        <v>10</v>
      </c>
      <c r="S312" s="109" t="s">
        <v>10</v>
      </c>
      <c r="T312" s="108" t="s">
        <v>108</v>
      </c>
      <c r="U312" s="10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8">
        <v>107</v>
      </c>
      <c r="P313" s="112">
        <v>7623</v>
      </c>
      <c r="Q313" s="109" t="s">
        <v>85</v>
      </c>
      <c r="R313" s="109" t="s">
        <v>10</v>
      </c>
      <c r="S313" s="109" t="s">
        <v>10</v>
      </c>
      <c r="T313" s="108" t="s">
        <v>108</v>
      </c>
      <c r="U313" s="10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8">
        <v>108</v>
      </c>
      <c r="P314" s="112">
        <v>7623</v>
      </c>
      <c r="Q314" s="109" t="s">
        <v>85</v>
      </c>
      <c r="R314" s="109" t="s">
        <v>10</v>
      </c>
      <c r="S314" s="109" t="s">
        <v>10</v>
      </c>
      <c r="T314" s="108" t="s">
        <v>108</v>
      </c>
      <c r="U314" s="10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8">
        <v>109</v>
      </c>
      <c r="P315" s="112">
        <v>7476</v>
      </c>
      <c r="Q315" s="109" t="s">
        <v>85</v>
      </c>
      <c r="R315" s="109" t="s">
        <v>10</v>
      </c>
      <c r="S315" s="109" t="s">
        <v>10</v>
      </c>
      <c r="T315" s="108" t="s">
        <v>108</v>
      </c>
      <c r="U315" s="10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8">
        <v>109</v>
      </c>
      <c r="P316" s="111">
        <v>147</v>
      </c>
      <c r="Q316" s="109" t="s">
        <v>85</v>
      </c>
      <c r="R316" s="109" t="s">
        <v>10</v>
      </c>
      <c r="S316" s="109" t="s">
        <v>89</v>
      </c>
      <c r="T316" s="108" t="s">
        <v>108</v>
      </c>
      <c r="U316" s="10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8">
        <v>110</v>
      </c>
      <c r="P317" s="112">
        <v>7623</v>
      </c>
      <c r="Q317" s="109" t="s">
        <v>85</v>
      </c>
      <c r="R317" s="109" t="s">
        <v>10</v>
      </c>
      <c r="S317" s="109" t="s">
        <v>89</v>
      </c>
      <c r="T317" s="108" t="s">
        <v>108</v>
      </c>
      <c r="U317" s="10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8">
        <v>111</v>
      </c>
      <c r="P318" s="112">
        <v>7623</v>
      </c>
      <c r="Q318" s="109" t="s">
        <v>85</v>
      </c>
      <c r="R318" s="109" t="s">
        <v>10</v>
      </c>
      <c r="S318" s="109" t="s">
        <v>89</v>
      </c>
      <c r="T318" s="108" t="s">
        <v>108</v>
      </c>
      <c r="U318" s="10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8">
        <v>112</v>
      </c>
      <c r="P319" s="112">
        <v>7623</v>
      </c>
      <c r="Q319" s="109" t="s">
        <v>85</v>
      </c>
      <c r="R319" s="109" t="s">
        <v>10</v>
      </c>
      <c r="S319" s="109" t="s">
        <v>89</v>
      </c>
      <c r="T319" s="108" t="s">
        <v>108</v>
      </c>
      <c r="U319" s="10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8">
        <v>113</v>
      </c>
      <c r="P320" s="112">
        <v>7623</v>
      </c>
      <c r="Q320" s="109" t="s">
        <v>85</v>
      </c>
      <c r="R320" s="109" t="s">
        <v>10</v>
      </c>
      <c r="S320" s="109" t="s">
        <v>89</v>
      </c>
      <c r="T320" s="108" t="s">
        <v>108</v>
      </c>
      <c r="U320" s="10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8">
        <v>114</v>
      </c>
      <c r="P321" s="112">
        <v>7623</v>
      </c>
      <c r="Q321" s="109" t="s">
        <v>85</v>
      </c>
      <c r="R321" s="109" t="s">
        <v>10</v>
      </c>
      <c r="S321" s="109" t="s">
        <v>89</v>
      </c>
      <c r="T321" s="108" t="s">
        <v>108</v>
      </c>
      <c r="U321" s="10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8">
        <v>115</v>
      </c>
      <c r="P322" s="112">
        <v>7623</v>
      </c>
      <c r="Q322" s="109" t="s">
        <v>85</v>
      </c>
      <c r="R322" s="109" t="s">
        <v>10</v>
      </c>
      <c r="S322" s="109" t="s">
        <v>89</v>
      </c>
      <c r="T322" s="108" t="s">
        <v>108</v>
      </c>
      <c r="U322" s="10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8">
        <v>116</v>
      </c>
      <c r="P323" s="112">
        <v>7623</v>
      </c>
      <c r="Q323" s="109" t="s">
        <v>85</v>
      </c>
      <c r="R323" s="109" t="s">
        <v>10</v>
      </c>
      <c r="S323" s="109" t="s">
        <v>89</v>
      </c>
      <c r="T323" s="108" t="s">
        <v>108</v>
      </c>
      <c r="U323" s="10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8">
        <v>117</v>
      </c>
      <c r="P324" s="112">
        <v>7623</v>
      </c>
      <c r="Q324" s="109" t="s">
        <v>85</v>
      </c>
      <c r="R324" s="109" t="s">
        <v>10</v>
      </c>
      <c r="S324" s="109" t="s">
        <v>89</v>
      </c>
      <c r="T324" s="108" t="s">
        <v>108</v>
      </c>
      <c r="U324" s="10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8">
        <v>118</v>
      </c>
      <c r="P325" s="112">
        <v>7623</v>
      </c>
      <c r="Q325" s="109" t="s">
        <v>85</v>
      </c>
      <c r="R325" s="109" t="s">
        <v>10</v>
      </c>
      <c r="S325" s="109" t="s">
        <v>89</v>
      </c>
      <c r="T325" s="108" t="s">
        <v>108</v>
      </c>
      <c r="U325" s="10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8">
        <v>119</v>
      </c>
      <c r="P326" s="112">
        <v>7623</v>
      </c>
      <c r="Q326" s="109" t="s">
        <v>85</v>
      </c>
      <c r="R326" s="109" t="s">
        <v>10</v>
      </c>
      <c r="S326" s="109" t="s">
        <v>89</v>
      </c>
      <c r="T326" s="108" t="s">
        <v>108</v>
      </c>
      <c r="U326" s="10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8">
        <v>120</v>
      </c>
      <c r="P327" s="112">
        <v>7623</v>
      </c>
      <c r="Q327" s="109" t="s">
        <v>85</v>
      </c>
      <c r="R327" s="109" t="s">
        <v>10</v>
      </c>
      <c r="S327" s="109" t="s">
        <v>89</v>
      </c>
      <c r="T327" s="108" t="s">
        <v>108</v>
      </c>
      <c r="U327" s="10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3" t="s">
        <v>13</v>
      </c>
      <c r="P330" s="113" t="s">
        <v>14</v>
      </c>
      <c r="Q330" s="113" t="s">
        <v>3</v>
      </c>
      <c r="R330" s="113" t="s">
        <v>4</v>
      </c>
      <c r="S330" s="113" t="s">
        <v>5</v>
      </c>
      <c r="T330" s="113" t="s">
        <v>15</v>
      </c>
      <c r="U330" s="11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3">
        <v>1</v>
      </c>
      <c r="P331" s="106">
        <v>313663.44</v>
      </c>
      <c r="Q331" s="104" t="s">
        <v>85</v>
      </c>
      <c r="R331" s="104" t="s">
        <v>10</v>
      </c>
      <c r="S331" s="104" t="s">
        <v>10</v>
      </c>
      <c r="T331" s="103" t="s">
        <v>110</v>
      </c>
      <c r="U331" s="10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8">
        <v>2</v>
      </c>
      <c r="P332" s="112">
        <v>323073.34000000003</v>
      </c>
      <c r="Q332" s="109" t="s">
        <v>85</v>
      </c>
      <c r="R332" s="109" t="s">
        <v>10</v>
      </c>
      <c r="S332" s="109" t="s">
        <v>10</v>
      </c>
      <c r="T332" s="108" t="s">
        <v>110</v>
      </c>
      <c r="U332" s="10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8">
        <v>3</v>
      </c>
      <c r="P333" s="112">
        <v>332765.53999999998</v>
      </c>
      <c r="Q333" s="109" t="s">
        <v>85</v>
      </c>
      <c r="R333" s="109" t="s">
        <v>10</v>
      </c>
      <c r="S333" s="109" t="s">
        <v>10</v>
      </c>
      <c r="T333" s="108" t="s">
        <v>110</v>
      </c>
      <c r="U333" s="10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69" activePane="bottomLeft" state="frozen"/>
      <selection activeCell="B1" sqref="B1"/>
      <selection pane="bottomLeft" activeCell="I254" sqref="I254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98" t="s">
        <v>30</v>
      </c>
      <c r="D1" s="198"/>
      <c r="E1" s="198"/>
      <c r="F1" s="198"/>
      <c r="G1" s="198"/>
      <c r="H1" s="198"/>
      <c r="K1" s="67">
        <f>'Resumen Mail'!B7</f>
        <v>44774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3935.7505989748893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192">
        <v>1</v>
      </c>
      <c r="D4" s="202">
        <v>24406.39</v>
      </c>
      <c r="E4" s="83">
        <v>6510.89</v>
      </c>
      <c r="F4" s="84" t="s">
        <v>78</v>
      </c>
      <c r="G4" s="83">
        <v>30917.279999999999</v>
      </c>
      <c r="H4" s="8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194"/>
      <c r="D5" s="203"/>
      <c r="E5" s="86">
        <v>6510.89</v>
      </c>
      <c r="F5" s="86">
        <v>550.33000000000004</v>
      </c>
      <c r="G5" s="86">
        <v>31467.61</v>
      </c>
      <c r="H5" s="8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192">
        <v>2</v>
      </c>
      <c r="D6" s="202">
        <v>25138.58</v>
      </c>
      <c r="E6" s="86">
        <v>5778.7</v>
      </c>
      <c r="F6" s="88" t="s">
        <v>78</v>
      </c>
      <c r="G6" s="86">
        <v>30917.279999999999</v>
      </c>
      <c r="H6" s="8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194"/>
      <c r="D7" s="203"/>
      <c r="E7" s="86">
        <v>5778.7</v>
      </c>
      <c r="F7" s="86">
        <v>550.33000000000004</v>
      </c>
      <c r="G7" s="86">
        <v>31467.61</v>
      </c>
      <c r="H7" s="8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192">
        <v>3</v>
      </c>
      <c r="D8" s="202">
        <v>25892.73</v>
      </c>
      <c r="E8" s="86">
        <v>5024.55</v>
      </c>
      <c r="F8" s="88" t="s">
        <v>78</v>
      </c>
      <c r="G8" s="86">
        <v>30917.279999999999</v>
      </c>
      <c r="H8" s="8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194"/>
      <c r="D9" s="203"/>
      <c r="E9" s="86">
        <v>5024.55</v>
      </c>
      <c r="F9" s="86">
        <v>371.01</v>
      </c>
      <c r="G9" s="86">
        <v>31288.29</v>
      </c>
      <c r="H9" s="8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192">
        <v>4</v>
      </c>
      <c r="D10" s="202">
        <v>26669.52</v>
      </c>
      <c r="E10" s="86">
        <v>4247.76</v>
      </c>
      <c r="F10" s="88" t="s">
        <v>78</v>
      </c>
      <c r="G10" s="86">
        <v>30917.279999999999</v>
      </c>
      <c r="H10" s="8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194"/>
      <c r="D11" s="203"/>
      <c r="E11" s="86">
        <v>4247.76</v>
      </c>
      <c r="F11" s="86">
        <v>371.01</v>
      </c>
      <c r="G11" s="86">
        <v>31288.29</v>
      </c>
      <c r="H11" s="8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192">
        <v>5</v>
      </c>
      <c r="D12" s="202">
        <v>27469.599999999999</v>
      </c>
      <c r="E12" s="86">
        <v>3447.68</v>
      </c>
      <c r="F12" s="88" t="s">
        <v>78</v>
      </c>
      <c r="G12" s="86">
        <v>30917.279999999999</v>
      </c>
      <c r="H12" s="8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194"/>
      <c r="D13" s="203"/>
      <c r="E13" s="86">
        <v>3447.68</v>
      </c>
      <c r="F13" s="86">
        <v>371.01</v>
      </c>
      <c r="G13" s="86">
        <v>31288.29</v>
      </c>
      <c r="H13" s="8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192">
        <v>6</v>
      </c>
      <c r="D14" s="202">
        <v>28293.69</v>
      </c>
      <c r="E14" s="86">
        <v>2623.59</v>
      </c>
      <c r="F14" s="88" t="s">
        <v>78</v>
      </c>
      <c r="G14" s="86">
        <v>30917.279999999999</v>
      </c>
      <c r="H14" s="8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194"/>
      <c r="D15" s="203"/>
      <c r="E15" s="86">
        <v>2623.59</v>
      </c>
      <c r="F15" s="86">
        <v>371.01</v>
      </c>
      <c r="G15" s="86">
        <v>31288.29</v>
      </c>
      <c r="H15" s="8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192">
        <v>7</v>
      </c>
      <c r="D16" s="202">
        <v>29142.5</v>
      </c>
      <c r="E16" s="86">
        <v>1774.78</v>
      </c>
      <c r="F16" s="88" t="s">
        <v>78</v>
      </c>
      <c r="G16" s="86">
        <v>30917.279999999999</v>
      </c>
      <c r="H16" s="8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194"/>
      <c r="D17" s="203"/>
      <c r="E17" s="86">
        <v>1774.78</v>
      </c>
      <c r="F17" s="86">
        <v>371.01</v>
      </c>
      <c r="G17" s="86">
        <v>31288.29</v>
      </c>
      <c r="H17" s="8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192">
        <v>8</v>
      </c>
      <c r="D18" s="202">
        <v>30016.77</v>
      </c>
      <c r="E18" s="86">
        <v>900.51</v>
      </c>
      <c r="F18" s="88" t="s">
        <v>78</v>
      </c>
      <c r="G18" s="86">
        <v>30917.279999999999</v>
      </c>
      <c r="H18" s="8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194"/>
      <c r="D19" s="203"/>
      <c r="E19" s="86">
        <v>900.51</v>
      </c>
      <c r="F19" s="86">
        <v>371.01</v>
      </c>
      <c r="G19" s="86">
        <v>31288.29</v>
      </c>
      <c r="H19" s="8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t="15.75" thickBot="1">
      <c r="A21" s="3" t="str">
        <f t="shared" si="1"/>
        <v xml:space="preserve"> </v>
      </c>
      <c r="C21" s="192"/>
      <c r="D21" s="202"/>
      <c r="E21" s="83"/>
      <c r="F21" s="84"/>
      <c r="G21" s="83"/>
      <c r="H21" s="8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15.75" thickBot="1">
      <c r="A22" s="3" t="str">
        <f t="shared" si="1"/>
        <v xml:space="preserve"> </v>
      </c>
      <c r="C22" s="194"/>
      <c r="D22" s="203"/>
      <c r="E22" s="86"/>
      <c r="F22" s="86"/>
      <c r="G22" s="86"/>
      <c r="H22" s="8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t="15.75" thickBot="1">
      <c r="A23" s="3" t="str">
        <f t="shared" si="1"/>
        <v xml:space="preserve"> </v>
      </c>
      <c r="C23" s="192"/>
      <c r="D23" s="202"/>
      <c r="E23" s="86"/>
      <c r="F23" s="88"/>
      <c r="G23" s="86"/>
      <c r="H23" s="8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t="15.75" thickBot="1">
      <c r="A24" s="3" t="str">
        <f t="shared" si="1"/>
        <v xml:space="preserve"> </v>
      </c>
      <c r="C24" s="194"/>
      <c r="D24" s="203"/>
      <c r="E24" s="86"/>
      <c r="F24" s="86"/>
      <c r="G24" s="86"/>
      <c r="H24" s="8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t="15.75" thickBot="1">
      <c r="A25" s="3" t="str">
        <f t="shared" si="1"/>
        <v xml:space="preserve"> </v>
      </c>
      <c r="C25" s="192"/>
      <c r="D25" s="202"/>
      <c r="E25" s="86"/>
      <c r="F25" s="88"/>
      <c r="G25" s="86"/>
      <c r="H25" s="8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t="15.75" thickBot="1">
      <c r="A26" s="3" t="str">
        <f t="shared" si="1"/>
        <v xml:space="preserve"> </v>
      </c>
      <c r="C26" s="194"/>
      <c r="D26" s="203"/>
      <c r="E26" s="86"/>
      <c r="F26" s="86"/>
      <c r="G26" s="86"/>
      <c r="H26" s="8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t="15.75" thickBot="1">
      <c r="A27" s="3" t="str">
        <f t="shared" si="1"/>
        <v xml:space="preserve"> </v>
      </c>
      <c r="C27" s="192"/>
      <c r="D27" s="202"/>
      <c r="E27" s="86"/>
      <c r="F27" s="88"/>
      <c r="G27" s="86"/>
      <c r="H27" s="8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t="15.75" thickBot="1">
      <c r="A28" s="3" t="str">
        <f t="shared" si="1"/>
        <v xml:space="preserve"> </v>
      </c>
      <c r="C28" s="194"/>
      <c r="D28" s="203"/>
      <c r="E28" s="86"/>
      <c r="F28" s="86"/>
      <c r="G28" s="86"/>
      <c r="H28" s="8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t="15.75" thickBot="1">
      <c r="A29" s="3" t="str">
        <f t="shared" si="1"/>
        <v xml:space="preserve"> </v>
      </c>
      <c r="C29" s="192"/>
      <c r="D29" s="202"/>
      <c r="E29" s="86"/>
      <c r="F29" s="88"/>
      <c r="G29" s="86"/>
      <c r="H29" s="8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15.75" thickBot="1">
      <c r="A30" s="3" t="str">
        <f t="shared" si="1"/>
        <v xml:space="preserve"> </v>
      </c>
      <c r="C30" s="194"/>
      <c r="D30" s="203"/>
      <c r="E30" s="86"/>
      <c r="F30" s="86"/>
      <c r="G30" s="86"/>
      <c r="H30" s="8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192">
        <v>1</v>
      </c>
      <c r="D32" s="204">
        <v>19290.5</v>
      </c>
      <c r="E32" s="89">
        <v>4956.9799999999996</v>
      </c>
      <c r="F32" s="84" t="s">
        <v>78</v>
      </c>
      <c r="G32" s="89">
        <v>24247.48</v>
      </c>
      <c r="H32" s="8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194"/>
      <c r="D33" s="205"/>
      <c r="E33" s="90">
        <v>4956.9799999999996</v>
      </c>
      <c r="F33" s="88">
        <v>290.97000000000003</v>
      </c>
      <c r="G33" s="90">
        <v>24538.45</v>
      </c>
      <c r="H33" s="8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5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192">
        <v>2</v>
      </c>
      <c r="D34" s="204">
        <v>19849.919999999998</v>
      </c>
      <c r="E34" s="90">
        <v>4397.5600000000004</v>
      </c>
      <c r="F34" s="88" t="s">
        <v>78</v>
      </c>
      <c r="G34" s="90">
        <v>24247.48</v>
      </c>
      <c r="H34" s="8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194"/>
      <c r="D35" s="205"/>
      <c r="E35" s="90">
        <v>4397.5600000000004</v>
      </c>
      <c r="F35" s="88">
        <v>202.06</v>
      </c>
      <c r="G35" s="90">
        <v>24449.54</v>
      </c>
      <c r="H35" s="8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5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192">
        <v>3</v>
      </c>
      <c r="D36" s="204">
        <v>20425.57</v>
      </c>
      <c r="E36" s="90">
        <v>3821.91</v>
      </c>
      <c r="F36" s="88" t="s">
        <v>78</v>
      </c>
      <c r="G36" s="90">
        <v>24247.48</v>
      </c>
      <c r="H36" s="8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194"/>
      <c r="D37" s="205"/>
      <c r="E37" s="90">
        <v>3821.91</v>
      </c>
      <c r="F37" s="88">
        <v>202.06</v>
      </c>
      <c r="G37" s="90">
        <v>24449.54</v>
      </c>
      <c r="H37" s="8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5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192">
        <v>4</v>
      </c>
      <c r="D38" s="204">
        <v>21017.91</v>
      </c>
      <c r="E38" s="90">
        <v>3229.57</v>
      </c>
      <c r="F38" s="88" t="s">
        <v>78</v>
      </c>
      <c r="G38" s="90">
        <v>24247.48</v>
      </c>
      <c r="H38" s="8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194"/>
      <c r="D39" s="205"/>
      <c r="E39" s="90">
        <v>3229.57</v>
      </c>
      <c r="F39" s="88">
        <v>202.06</v>
      </c>
      <c r="G39" s="90">
        <v>24449.54</v>
      </c>
      <c r="H39" s="8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5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192">
        <v>5</v>
      </c>
      <c r="D40" s="204">
        <v>21627.439999999999</v>
      </c>
      <c r="E40" s="90">
        <v>2620.04</v>
      </c>
      <c r="F40" s="88" t="s">
        <v>78</v>
      </c>
      <c r="G40" s="90">
        <v>24247.48</v>
      </c>
      <c r="H40" s="8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194"/>
      <c r="D41" s="205"/>
      <c r="E41" s="90">
        <v>2620.04</v>
      </c>
      <c r="F41" s="88">
        <v>223.08</v>
      </c>
      <c r="G41" s="90">
        <v>24470.560000000001</v>
      </c>
      <c r="H41" s="8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5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192">
        <v>6</v>
      </c>
      <c r="D42" s="204">
        <v>22254.63</v>
      </c>
      <c r="E42" s="90">
        <v>1992.85</v>
      </c>
      <c r="F42" s="88" t="s">
        <v>78</v>
      </c>
      <c r="G42" s="90">
        <v>24247.48</v>
      </c>
      <c r="H42" s="8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194"/>
      <c r="D43" s="205"/>
      <c r="E43" s="90">
        <v>1992.85</v>
      </c>
      <c r="F43" s="88">
        <v>223.08</v>
      </c>
      <c r="G43" s="90">
        <v>24470.560000000001</v>
      </c>
      <c r="H43" s="8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5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192">
        <v>7</v>
      </c>
      <c r="D44" s="204">
        <v>22900.01</v>
      </c>
      <c r="E44" s="90">
        <v>1347.47</v>
      </c>
      <c r="F44" s="88" t="s">
        <v>78</v>
      </c>
      <c r="G44" s="90">
        <v>24247.48</v>
      </c>
      <c r="H44" s="8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194"/>
      <c r="D45" s="205"/>
      <c r="E45" s="90">
        <v>1347.47</v>
      </c>
      <c r="F45" s="88">
        <v>223.08</v>
      </c>
      <c r="G45" s="90">
        <v>24470.560000000001</v>
      </c>
      <c r="H45" s="8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5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192">
        <v>8</v>
      </c>
      <c r="D46" s="204">
        <v>23564.2</v>
      </c>
      <c r="E46" s="88">
        <v>683.28</v>
      </c>
      <c r="F46" s="88" t="s">
        <v>78</v>
      </c>
      <c r="G46" s="90">
        <v>24247.48</v>
      </c>
      <c r="H46" s="8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5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194"/>
      <c r="D47" s="205"/>
      <c r="E47" s="88">
        <v>683.28</v>
      </c>
      <c r="F47" s="88">
        <v>244.09</v>
      </c>
      <c r="G47" s="90">
        <v>24491.57</v>
      </c>
      <c r="H47" s="8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192">
        <v>1</v>
      </c>
      <c r="D49" s="204">
        <v>1831.39</v>
      </c>
      <c r="E49" s="84">
        <v>109.88</v>
      </c>
      <c r="F49" s="84" t="s">
        <v>78</v>
      </c>
      <c r="G49" s="89">
        <v>1941.27</v>
      </c>
      <c r="H49" s="8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5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194"/>
      <c r="D50" s="205"/>
      <c r="E50" s="88">
        <v>109.88</v>
      </c>
      <c r="F50" s="88">
        <v>16.18</v>
      </c>
      <c r="G50" s="90">
        <v>1957.45</v>
      </c>
      <c r="H50" s="8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192">
        <v>2</v>
      </c>
      <c r="D51" s="204">
        <v>1831.39</v>
      </c>
      <c r="E51" s="88">
        <v>164.83</v>
      </c>
      <c r="F51" s="88" t="s">
        <v>78</v>
      </c>
      <c r="G51" s="90">
        <v>1996.22</v>
      </c>
      <c r="H51" s="8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5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194"/>
      <c r="D52" s="205"/>
      <c r="E52" s="88">
        <v>164.83</v>
      </c>
      <c r="F52" s="88">
        <v>16.64</v>
      </c>
      <c r="G52" s="90">
        <v>2012.86</v>
      </c>
      <c r="H52" s="8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192">
        <v>3</v>
      </c>
      <c r="D53" s="204">
        <v>1831.39</v>
      </c>
      <c r="E53" s="88">
        <v>219.77</v>
      </c>
      <c r="F53" s="88" t="s">
        <v>78</v>
      </c>
      <c r="G53" s="90">
        <v>2051.16</v>
      </c>
      <c r="H53" s="8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5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194"/>
      <c r="D54" s="205"/>
      <c r="E54" s="88">
        <v>219.77</v>
      </c>
      <c r="F54" s="88">
        <v>17.09</v>
      </c>
      <c r="G54" s="90">
        <v>2068.25</v>
      </c>
      <c r="H54" s="8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192">
        <v>4</v>
      </c>
      <c r="D55" s="204">
        <v>1831.39</v>
      </c>
      <c r="E55" s="88">
        <v>274.70999999999998</v>
      </c>
      <c r="F55" s="88" t="s">
        <v>78</v>
      </c>
      <c r="G55" s="90">
        <v>2106.1</v>
      </c>
      <c r="H55" s="8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5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194"/>
      <c r="D56" s="205"/>
      <c r="E56" s="88">
        <v>274.70999999999998</v>
      </c>
      <c r="F56" s="88">
        <v>19.38</v>
      </c>
      <c r="G56" s="90">
        <v>2125.48</v>
      </c>
      <c r="H56" s="8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192">
        <v>5</v>
      </c>
      <c r="D57" s="204">
        <v>1831.39</v>
      </c>
      <c r="E57" s="88">
        <v>329.65</v>
      </c>
      <c r="F57" s="88" t="s">
        <v>78</v>
      </c>
      <c r="G57" s="90">
        <v>2161.04</v>
      </c>
      <c r="H57" s="8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5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194"/>
      <c r="D58" s="205"/>
      <c r="E58" s="88">
        <v>329.65</v>
      </c>
      <c r="F58" s="88">
        <v>19.88</v>
      </c>
      <c r="G58" s="90">
        <v>2180.92</v>
      </c>
      <c r="H58" s="8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192">
        <v>6</v>
      </c>
      <c r="D59" s="204">
        <v>1831.39</v>
      </c>
      <c r="E59" s="88">
        <v>384.59</v>
      </c>
      <c r="F59" s="88" t="s">
        <v>78</v>
      </c>
      <c r="G59" s="90">
        <v>2215.98</v>
      </c>
      <c r="H59" s="8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5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194"/>
      <c r="D60" s="205"/>
      <c r="E60" s="88">
        <v>384.59</v>
      </c>
      <c r="F60" s="88">
        <v>20.39</v>
      </c>
      <c r="G60" s="90">
        <v>2236.37</v>
      </c>
      <c r="H60" s="8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192">
        <v>7</v>
      </c>
      <c r="D61" s="204">
        <v>1831.39</v>
      </c>
      <c r="E61" s="88">
        <v>439.53</v>
      </c>
      <c r="F61" s="88" t="s">
        <v>78</v>
      </c>
      <c r="G61" s="90">
        <v>2270.92</v>
      </c>
      <c r="H61" s="8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5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194"/>
      <c r="D62" s="205"/>
      <c r="E62" s="88">
        <v>439.53</v>
      </c>
      <c r="F62" s="88">
        <v>22.86</v>
      </c>
      <c r="G62" s="90">
        <v>2293.7800000000002</v>
      </c>
      <c r="H62" s="8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192">
        <v>8</v>
      </c>
      <c r="D63" s="204">
        <v>1831.39</v>
      </c>
      <c r="E63" s="88">
        <v>494.48</v>
      </c>
      <c r="F63" s="88" t="s">
        <v>78</v>
      </c>
      <c r="G63" s="90">
        <v>2325.87</v>
      </c>
      <c r="H63" s="8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5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194"/>
      <c r="D64" s="205"/>
      <c r="E64" s="88">
        <v>494.48</v>
      </c>
      <c r="F64" s="88">
        <v>23.41</v>
      </c>
      <c r="G64" s="90">
        <v>2349.2800000000002</v>
      </c>
      <c r="H64" s="8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192">
        <v>9</v>
      </c>
      <c r="D65" s="204">
        <v>1831.39</v>
      </c>
      <c r="E65" s="88">
        <v>549.41999999999996</v>
      </c>
      <c r="F65" s="88" t="s">
        <v>78</v>
      </c>
      <c r="G65" s="90">
        <v>2380.81</v>
      </c>
      <c r="H65" s="8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5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194"/>
      <c r="D66" s="205"/>
      <c r="E66" s="88">
        <v>549.41999999999996</v>
      </c>
      <c r="F66" s="88">
        <v>23.97</v>
      </c>
      <c r="G66" s="90">
        <v>2404.7800000000002</v>
      </c>
      <c r="H66" s="8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192">
        <v>10</v>
      </c>
      <c r="D67" s="204">
        <v>1831.39</v>
      </c>
      <c r="E67" s="88">
        <v>604.36</v>
      </c>
      <c r="F67" s="88" t="s">
        <v>78</v>
      </c>
      <c r="G67" s="90">
        <v>2435.75</v>
      </c>
      <c r="H67" s="8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5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194"/>
      <c r="D68" s="205"/>
      <c r="E68" s="88">
        <v>604.36</v>
      </c>
      <c r="F68" s="88">
        <v>24.52</v>
      </c>
      <c r="G68" s="90">
        <v>2460.27</v>
      </c>
      <c r="H68" s="8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192">
        <v>11</v>
      </c>
      <c r="D69" s="204">
        <v>1831.39</v>
      </c>
      <c r="E69" s="88">
        <v>659.3</v>
      </c>
      <c r="F69" s="88" t="s">
        <v>78</v>
      </c>
      <c r="G69" s="90">
        <v>2490.69</v>
      </c>
      <c r="H69" s="8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5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194"/>
      <c r="D70" s="205"/>
      <c r="E70" s="88">
        <v>659.3</v>
      </c>
      <c r="F70" s="88">
        <v>25.07</v>
      </c>
      <c r="G70" s="90">
        <v>2515.7600000000002</v>
      </c>
      <c r="H70" s="8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192">
        <v>12</v>
      </c>
      <c r="D71" s="204">
        <v>1831.39</v>
      </c>
      <c r="E71" s="88">
        <v>714.24</v>
      </c>
      <c r="F71" s="88" t="s">
        <v>78</v>
      </c>
      <c r="G71" s="90">
        <v>2545.63</v>
      </c>
      <c r="H71" s="8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194"/>
      <c r="D72" s="205"/>
      <c r="E72" s="88">
        <v>714.24</v>
      </c>
      <c r="F72" s="88">
        <v>25.63</v>
      </c>
      <c r="G72" s="90">
        <v>2571.2600000000002</v>
      </c>
      <c r="H72" s="8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5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192">
        <v>13</v>
      </c>
      <c r="D73" s="204">
        <v>1831.39</v>
      </c>
      <c r="E73" s="88">
        <v>769.18</v>
      </c>
      <c r="F73" s="88" t="s">
        <v>78</v>
      </c>
      <c r="G73" s="90">
        <v>2600.5700000000002</v>
      </c>
      <c r="H73" s="8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5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194"/>
      <c r="D74" s="205"/>
      <c r="E74" s="88">
        <v>769.18</v>
      </c>
      <c r="F74" s="88">
        <v>26.18</v>
      </c>
      <c r="G74" s="90">
        <v>2626.75</v>
      </c>
      <c r="H74" s="8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192">
        <v>14</v>
      </c>
      <c r="D75" s="204">
        <v>1831.39</v>
      </c>
      <c r="E75" s="88">
        <v>824.13</v>
      </c>
      <c r="F75" s="88" t="s">
        <v>78</v>
      </c>
      <c r="G75" s="90">
        <v>2655.52</v>
      </c>
      <c r="H75" s="8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5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194"/>
      <c r="D76" s="205"/>
      <c r="E76" s="88">
        <v>824.13</v>
      </c>
      <c r="F76" s="88">
        <v>26.73</v>
      </c>
      <c r="G76" s="90">
        <v>2682.25</v>
      </c>
      <c r="H76" s="8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192">
        <v>15</v>
      </c>
      <c r="D77" s="204">
        <v>1831.39</v>
      </c>
      <c r="E77" s="88">
        <v>879.07</v>
      </c>
      <c r="F77" s="88" t="s">
        <v>78</v>
      </c>
      <c r="G77" s="90">
        <v>2710.46</v>
      </c>
      <c r="H77" s="8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5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194"/>
      <c r="D78" s="205"/>
      <c r="E78" s="88">
        <v>879.07</v>
      </c>
      <c r="F78" s="88">
        <v>27.29</v>
      </c>
      <c r="G78" s="90">
        <v>2737.75</v>
      </c>
      <c r="H78" s="8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192">
        <v>16</v>
      </c>
      <c r="D79" s="204">
        <v>1831.39</v>
      </c>
      <c r="E79" s="88">
        <v>934.01</v>
      </c>
      <c r="F79" s="88" t="s">
        <v>78</v>
      </c>
      <c r="G79" s="90">
        <v>2765.4</v>
      </c>
      <c r="H79" s="8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5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194"/>
      <c r="D80" s="205"/>
      <c r="E80" s="88">
        <v>934.01</v>
      </c>
      <c r="F80" s="88">
        <v>27.84</v>
      </c>
      <c r="G80" s="90">
        <v>2793.24</v>
      </c>
      <c r="H80" s="8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192">
        <v>17</v>
      </c>
      <c r="D81" s="204">
        <v>1831.39</v>
      </c>
      <c r="E81" s="88">
        <v>988.95</v>
      </c>
      <c r="F81" s="88" t="s">
        <v>78</v>
      </c>
      <c r="G81" s="90">
        <v>2820.34</v>
      </c>
      <c r="H81" s="8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5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194"/>
      <c r="D82" s="205"/>
      <c r="E82" s="88">
        <v>988.95</v>
      </c>
      <c r="F82" s="88">
        <v>28.39</v>
      </c>
      <c r="G82" s="90">
        <v>2848.73</v>
      </c>
      <c r="H82" s="8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192">
        <v>18</v>
      </c>
      <c r="D83" s="204">
        <v>1831.39</v>
      </c>
      <c r="E83" s="90">
        <v>1043.8900000000001</v>
      </c>
      <c r="F83" s="88" t="s">
        <v>78</v>
      </c>
      <c r="G83" s="90">
        <v>2875.28</v>
      </c>
      <c r="H83" s="8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5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194"/>
      <c r="D84" s="205"/>
      <c r="E84" s="90">
        <v>1043.8900000000001</v>
      </c>
      <c r="F84" s="88">
        <v>28.94</v>
      </c>
      <c r="G84" s="90">
        <v>2904.22</v>
      </c>
      <c r="H84" s="8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192">
        <v>19</v>
      </c>
      <c r="D85" s="204">
        <v>1831.39</v>
      </c>
      <c r="E85" s="90">
        <v>1098.83</v>
      </c>
      <c r="F85" s="88" t="s">
        <v>78</v>
      </c>
      <c r="G85" s="90">
        <v>2930.22</v>
      </c>
      <c r="H85" s="8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5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194"/>
      <c r="D86" s="205"/>
      <c r="E86" s="90">
        <v>1098.83</v>
      </c>
      <c r="F86" s="88">
        <v>29.5</v>
      </c>
      <c r="G86" s="90">
        <v>2959.72</v>
      </c>
      <c r="H86" s="8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192">
        <v>20</v>
      </c>
      <c r="D87" s="204">
        <v>1831.39</v>
      </c>
      <c r="E87" s="90">
        <v>1153.78</v>
      </c>
      <c r="F87" s="88" t="s">
        <v>78</v>
      </c>
      <c r="G87" s="90">
        <v>2985.17</v>
      </c>
      <c r="H87" s="8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5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194"/>
      <c r="D88" s="205"/>
      <c r="E88" s="90">
        <v>1153.78</v>
      </c>
      <c r="F88" s="88">
        <v>30.05</v>
      </c>
      <c r="G88" s="90">
        <v>3015.22</v>
      </c>
      <c r="H88" s="8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192">
        <v>21</v>
      </c>
      <c r="D89" s="204">
        <v>1831.39</v>
      </c>
      <c r="E89" s="90">
        <v>1208.72</v>
      </c>
      <c r="F89" s="88" t="s">
        <v>78</v>
      </c>
      <c r="G89" s="90">
        <v>3040.11</v>
      </c>
      <c r="H89" s="8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5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194"/>
      <c r="D90" s="205"/>
      <c r="E90" s="90">
        <v>1208.72</v>
      </c>
      <c r="F90" s="88">
        <v>30.6</v>
      </c>
      <c r="G90" s="90">
        <v>3070.71</v>
      </c>
      <c r="H90" s="8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192">
        <v>22</v>
      </c>
      <c r="D91" s="204">
        <v>1831.39</v>
      </c>
      <c r="E91" s="90">
        <v>1263.6600000000001</v>
      </c>
      <c r="F91" s="88" t="s">
        <v>78</v>
      </c>
      <c r="G91" s="90">
        <v>3095.05</v>
      </c>
      <c r="H91" s="8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5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194"/>
      <c r="D92" s="205"/>
      <c r="E92" s="90">
        <v>1263.6600000000001</v>
      </c>
      <c r="F92" s="88">
        <v>31.16</v>
      </c>
      <c r="G92" s="90">
        <v>3126.21</v>
      </c>
      <c r="H92" s="8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192">
        <v>23</v>
      </c>
      <c r="D93" s="204">
        <v>1831.39</v>
      </c>
      <c r="E93" s="90">
        <v>1318.6</v>
      </c>
      <c r="F93" s="88" t="s">
        <v>78</v>
      </c>
      <c r="G93" s="90">
        <v>3149.99</v>
      </c>
      <c r="H93" s="8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5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194"/>
      <c r="D94" s="205"/>
      <c r="E94" s="90">
        <v>1318.6</v>
      </c>
      <c r="F94" s="88">
        <v>31.71</v>
      </c>
      <c r="G94" s="90">
        <v>3181.7</v>
      </c>
      <c r="H94" s="8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192">
        <v>24</v>
      </c>
      <c r="D95" s="204">
        <v>1831.39</v>
      </c>
      <c r="E95" s="90">
        <v>1373.54</v>
      </c>
      <c r="F95" s="88" t="s">
        <v>78</v>
      </c>
      <c r="G95" s="90">
        <v>3204.93</v>
      </c>
      <c r="H95" s="8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5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194"/>
      <c r="D96" s="205"/>
      <c r="E96" s="90">
        <v>1373.54</v>
      </c>
      <c r="F96" s="88">
        <v>32.26</v>
      </c>
      <c r="G96" s="90">
        <v>3237.19</v>
      </c>
      <c r="H96" s="8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192">
        <v>25</v>
      </c>
      <c r="D97" s="204">
        <v>1831.39</v>
      </c>
      <c r="E97" s="90">
        <v>1428.48</v>
      </c>
      <c r="F97" s="88" t="s">
        <v>78</v>
      </c>
      <c r="G97" s="90">
        <v>3259.87</v>
      </c>
      <c r="H97" s="8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5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194"/>
      <c r="D98" s="205"/>
      <c r="E98" s="90">
        <v>1428.48</v>
      </c>
      <c r="F98" s="88">
        <v>32.82</v>
      </c>
      <c r="G98" s="90">
        <v>3292.69</v>
      </c>
      <c r="H98" s="8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192">
        <v>26</v>
      </c>
      <c r="D99" s="204">
        <v>1831.39</v>
      </c>
      <c r="E99" s="90">
        <v>1483.43</v>
      </c>
      <c r="F99" s="88" t="s">
        <v>78</v>
      </c>
      <c r="G99" s="90">
        <v>3314.82</v>
      </c>
      <c r="H99" s="8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5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194"/>
      <c r="D100" s="205"/>
      <c r="E100" s="90">
        <v>1483.43</v>
      </c>
      <c r="F100" s="88">
        <v>33.369999999999997</v>
      </c>
      <c r="G100" s="90">
        <v>3348.19</v>
      </c>
      <c r="H100" s="8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06">
        <v>27</v>
      </c>
      <c r="D101" s="208">
        <v>1831.39</v>
      </c>
      <c r="E101" s="148">
        <v>1538.37</v>
      </c>
      <c r="F101" s="149" t="s">
        <v>78</v>
      </c>
      <c r="G101" s="148">
        <v>3369.76</v>
      </c>
      <c r="H101" s="15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5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07"/>
      <c r="D102" s="209"/>
      <c r="E102" s="90">
        <v>1538.37</v>
      </c>
      <c r="F102" s="88">
        <v>33.92</v>
      </c>
      <c r="G102" s="90">
        <v>3403.68</v>
      </c>
      <c r="H102" s="8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26">
        <v>28</v>
      </c>
      <c r="D103" s="227">
        <v>1831.39</v>
      </c>
      <c r="E103" s="230">
        <v>1593.31</v>
      </c>
      <c r="F103" s="231" t="s">
        <v>78</v>
      </c>
      <c r="G103" s="148">
        <v>3424.7</v>
      </c>
      <c r="H103" s="15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5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28"/>
      <c r="D104" s="229"/>
      <c r="E104" s="90">
        <v>1593.31</v>
      </c>
      <c r="F104" s="88">
        <v>34.479999999999997</v>
      </c>
      <c r="G104" s="90">
        <v>3459.18</v>
      </c>
      <c r="H104" s="8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26">
        <v>29</v>
      </c>
      <c r="D105" s="227">
        <v>1831.39</v>
      </c>
      <c r="E105" s="230">
        <v>1650.63</v>
      </c>
      <c r="F105" s="231" t="s">
        <v>78</v>
      </c>
      <c r="G105" s="230">
        <f>+D105+E105</f>
        <v>3482.0200000000004</v>
      </c>
      <c r="H105" s="232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5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28"/>
      <c r="D106" s="229"/>
      <c r="E106" s="90">
        <v>1648.25</v>
      </c>
      <c r="F106" s="88">
        <v>35.03</v>
      </c>
      <c r="G106" s="90">
        <v>3514.67</v>
      </c>
      <c r="H106" s="8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192">
        <v>30</v>
      </c>
      <c r="D107" s="204">
        <v>1831.39</v>
      </c>
      <c r="E107" s="90">
        <v>1703.19</v>
      </c>
      <c r="F107" s="88" t="s">
        <v>78</v>
      </c>
      <c r="G107" s="90">
        <v>3534.58</v>
      </c>
      <c r="H107" s="87">
        <v>44820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194"/>
      <c r="D108" s="205"/>
      <c r="E108" s="90">
        <v>1703.19</v>
      </c>
      <c r="F108" s="88">
        <v>35.58</v>
      </c>
      <c r="G108" s="90">
        <v>3570.16</v>
      </c>
      <c r="H108" s="87">
        <v>44830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192">
        <v>31</v>
      </c>
      <c r="D109" s="204">
        <v>1831.39</v>
      </c>
      <c r="E109" s="90">
        <v>1758.13</v>
      </c>
      <c r="F109" s="88" t="s">
        <v>78</v>
      </c>
      <c r="G109" s="90">
        <v>3589.52</v>
      </c>
      <c r="H109" s="87">
        <v>44850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194"/>
      <c r="D110" s="205"/>
      <c r="E110" s="90">
        <v>1758.13</v>
      </c>
      <c r="F110" s="88">
        <v>36.130000000000003</v>
      </c>
      <c r="G110" s="90">
        <v>3625.65</v>
      </c>
      <c r="H110" s="87">
        <v>44860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192">
        <v>32</v>
      </c>
      <c r="D111" s="204">
        <v>1831.39</v>
      </c>
      <c r="E111" s="90">
        <v>1813.08</v>
      </c>
      <c r="F111" s="88" t="s">
        <v>78</v>
      </c>
      <c r="G111" s="90">
        <v>3644.47</v>
      </c>
      <c r="H111" s="87">
        <v>44881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194"/>
      <c r="D112" s="205"/>
      <c r="E112" s="90">
        <v>1813.08</v>
      </c>
      <c r="F112" s="88">
        <v>36.69</v>
      </c>
      <c r="G112" s="90">
        <v>3681.16</v>
      </c>
      <c r="H112" s="87">
        <v>44891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192">
        <v>33</v>
      </c>
      <c r="D113" s="204">
        <v>1831.39</v>
      </c>
      <c r="E113" s="90">
        <v>1868.02</v>
      </c>
      <c r="F113" s="88" t="s">
        <v>78</v>
      </c>
      <c r="G113" s="90">
        <v>3699.41</v>
      </c>
      <c r="H113" s="87">
        <v>44911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194"/>
      <c r="D114" s="205"/>
      <c r="E114" s="90">
        <v>1868.02</v>
      </c>
      <c r="F114" s="88">
        <v>37.24</v>
      </c>
      <c r="G114" s="90">
        <v>3736.65</v>
      </c>
      <c r="H114" s="87">
        <v>44921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192">
        <v>34</v>
      </c>
      <c r="D115" s="204">
        <v>1831.39</v>
      </c>
      <c r="E115" s="90">
        <v>1922.96</v>
      </c>
      <c r="F115" s="88" t="s">
        <v>78</v>
      </c>
      <c r="G115" s="90">
        <v>3754.35</v>
      </c>
      <c r="H115" s="87">
        <v>44942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194"/>
      <c r="D116" s="205"/>
      <c r="E116" s="90">
        <v>1922.96</v>
      </c>
      <c r="F116" s="88">
        <v>37.79</v>
      </c>
      <c r="G116" s="90">
        <v>3792.14</v>
      </c>
      <c r="H116" s="87">
        <v>44952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192">
        <v>35</v>
      </c>
      <c r="D117" s="204">
        <v>1831.39</v>
      </c>
      <c r="E117" s="90">
        <v>1977.9</v>
      </c>
      <c r="F117" s="88" t="s">
        <v>78</v>
      </c>
      <c r="G117" s="90">
        <v>3809.29</v>
      </c>
      <c r="H117" s="87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194"/>
      <c r="D118" s="205"/>
      <c r="E118" s="90">
        <v>1977.9</v>
      </c>
      <c r="F118" s="88">
        <v>38.35</v>
      </c>
      <c r="G118" s="90">
        <v>3847.64</v>
      </c>
      <c r="H118" s="87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192">
        <v>36</v>
      </c>
      <c r="D119" s="204">
        <v>1831.41</v>
      </c>
      <c r="E119" s="90">
        <v>2032.87</v>
      </c>
      <c r="F119" s="88" t="s">
        <v>78</v>
      </c>
      <c r="G119" s="90">
        <v>3864.28</v>
      </c>
      <c r="H119" s="87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194"/>
      <c r="D120" s="205"/>
      <c r="E120" s="90">
        <v>2032.87</v>
      </c>
      <c r="F120" s="88">
        <v>38.9</v>
      </c>
      <c r="G120" s="90">
        <v>3903.18</v>
      </c>
      <c r="H120" s="87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192">
        <v>1</v>
      </c>
      <c r="D122" s="204">
        <v>3132.43</v>
      </c>
      <c r="E122" s="84">
        <v>187.95</v>
      </c>
      <c r="F122" s="84" t="s">
        <v>78</v>
      </c>
      <c r="G122" s="89">
        <v>3320.38</v>
      </c>
      <c r="H122" s="8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194"/>
      <c r="D123" s="205"/>
      <c r="E123" s="88">
        <v>187.95</v>
      </c>
      <c r="F123" s="88">
        <v>27.67</v>
      </c>
      <c r="G123" s="90">
        <v>3348.05</v>
      </c>
      <c r="H123" s="8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192">
        <v>2</v>
      </c>
      <c r="D124" s="204">
        <v>3132.43</v>
      </c>
      <c r="E124" s="88">
        <v>281.92</v>
      </c>
      <c r="F124" s="88" t="s">
        <v>78</v>
      </c>
      <c r="G124" s="90">
        <v>3414.35</v>
      </c>
      <c r="H124" s="8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194"/>
      <c r="D125" s="205"/>
      <c r="E125" s="88">
        <v>281.92</v>
      </c>
      <c r="F125" s="88">
        <v>28.45</v>
      </c>
      <c r="G125" s="90">
        <v>3442.8</v>
      </c>
      <c r="H125" s="8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192">
        <v>3</v>
      </c>
      <c r="D126" s="204">
        <v>3132.43</v>
      </c>
      <c r="E126" s="88">
        <v>375.89</v>
      </c>
      <c r="F126" s="88" t="s">
        <v>78</v>
      </c>
      <c r="G126" s="90">
        <v>3508.32</v>
      </c>
      <c r="H126" s="8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194"/>
      <c r="D127" s="205"/>
      <c r="E127" s="88">
        <v>375.89</v>
      </c>
      <c r="F127" s="88">
        <v>29.24</v>
      </c>
      <c r="G127" s="90">
        <v>3537.56</v>
      </c>
      <c r="H127" s="8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192">
        <v>4</v>
      </c>
      <c r="D128" s="204">
        <v>3132.43</v>
      </c>
      <c r="E128" s="88">
        <v>469.86</v>
      </c>
      <c r="F128" s="88" t="s">
        <v>78</v>
      </c>
      <c r="G128" s="90">
        <v>3602.29</v>
      </c>
      <c r="H128" s="8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194"/>
      <c r="D129" s="205"/>
      <c r="E129" s="88">
        <v>469.86</v>
      </c>
      <c r="F129" s="88">
        <v>33.14</v>
      </c>
      <c r="G129" s="90">
        <v>3635.43</v>
      </c>
      <c r="H129" s="8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192">
        <v>5</v>
      </c>
      <c r="D130" s="204">
        <v>3132.43</v>
      </c>
      <c r="E130" s="88">
        <v>563.84</v>
      </c>
      <c r="F130" s="88" t="s">
        <v>78</v>
      </c>
      <c r="G130" s="90">
        <v>3696.27</v>
      </c>
      <c r="H130" s="8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194"/>
      <c r="D131" s="205"/>
      <c r="E131" s="88">
        <v>563.84</v>
      </c>
      <c r="F131" s="88">
        <v>34.01</v>
      </c>
      <c r="G131" s="90">
        <v>3730.28</v>
      </c>
      <c r="H131" s="8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192">
        <v>6</v>
      </c>
      <c r="D132" s="204">
        <v>3132.43</v>
      </c>
      <c r="E132" s="88">
        <v>657.81</v>
      </c>
      <c r="F132" s="88" t="s">
        <v>78</v>
      </c>
      <c r="G132" s="90">
        <v>3790.24</v>
      </c>
      <c r="H132" s="8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194"/>
      <c r="D133" s="205"/>
      <c r="E133" s="88">
        <v>657.81</v>
      </c>
      <c r="F133" s="88">
        <v>34.869999999999997</v>
      </c>
      <c r="G133" s="90">
        <v>3825.11</v>
      </c>
      <c r="H133" s="8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192">
        <v>7</v>
      </c>
      <c r="D134" s="204">
        <v>3132.43</v>
      </c>
      <c r="E134" s="88">
        <v>751.78</v>
      </c>
      <c r="F134" s="88" t="s">
        <v>78</v>
      </c>
      <c r="G134" s="90">
        <v>3884.21</v>
      </c>
      <c r="H134" s="8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194"/>
      <c r="D135" s="205"/>
      <c r="E135" s="88">
        <v>751.78</v>
      </c>
      <c r="F135" s="88">
        <v>39.1</v>
      </c>
      <c r="G135" s="90">
        <v>3923.31</v>
      </c>
      <c r="H135" s="8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192">
        <v>8</v>
      </c>
      <c r="D136" s="204">
        <v>3132.43</v>
      </c>
      <c r="E136" s="88">
        <v>845.76</v>
      </c>
      <c r="F136" s="88" t="s">
        <v>78</v>
      </c>
      <c r="G136" s="90">
        <v>3978.19</v>
      </c>
      <c r="H136" s="8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194"/>
      <c r="D137" s="205"/>
      <c r="E137" s="88">
        <v>845.76</v>
      </c>
      <c r="F137" s="88">
        <v>40.049999999999997</v>
      </c>
      <c r="G137" s="90">
        <v>4018.24</v>
      </c>
      <c r="H137" s="8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192">
        <v>9</v>
      </c>
      <c r="D138" s="204">
        <v>3132.43</v>
      </c>
      <c r="E138" s="88">
        <v>939.73</v>
      </c>
      <c r="F138" s="88" t="s">
        <v>78</v>
      </c>
      <c r="G138" s="90">
        <v>4072.16</v>
      </c>
      <c r="H138" s="8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194"/>
      <c r="D139" s="205"/>
      <c r="E139" s="88">
        <v>939.73</v>
      </c>
      <c r="F139" s="88">
        <v>40.99</v>
      </c>
      <c r="G139" s="90">
        <v>4113.1499999999996</v>
      </c>
      <c r="H139" s="8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192">
        <v>10</v>
      </c>
      <c r="D140" s="204">
        <v>3132.43</v>
      </c>
      <c r="E140" s="90">
        <v>1033.7</v>
      </c>
      <c r="F140" s="88" t="s">
        <v>78</v>
      </c>
      <c r="G140" s="90">
        <v>4166.13</v>
      </c>
      <c r="H140" s="8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194"/>
      <c r="D141" s="205"/>
      <c r="E141" s="90">
        <v>1033.7</v>
      </c>
      <c r="F141" s="88">
        <v>41.94</v>
      </c>
      <c r="G141" s="90">
        <v>4208.07</v>
      </c>
      <c r="H141" s="8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192">
        <v>11</v>
      </c>
      <c r="D142" s="204">
        <v>3132.43</v>
      </c>
      <c r="E142" s="90">
        <v>1127.67</v>
      </c>
      <c r="F142" s="88" t="s">
        <v>78</v>
      </c>
      <c r="G142" s="90">
        <v>4260.1000000000004</v>
      </c>
      <c r="H142" s="8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194"/>
      <c r="D143" s="205"/>
      <c r="E143" s="90">
        <v>1127.67</v>
      </c>
      <c r="F143" s="88">
        <v>42.89</v>
      </c>
      <c r="G143" s="90">
        <v>4302.99</v>
      </c>
      <c r="H143" s="8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192">
        <v>12</v>
      </c>
      <c r="D144" s="204">
        <v>3132.43</v>
      </c>
      <c r="E144" s="90">
        <v>1221.6500000000001</v>
      </c>
      <c r="F144" s="88" t="s">
        <v>78</v>
      </c>
      <c r="G144" s="90">
        <v>4354.08</v>
      </c>
      <c r="H144" s="8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194"/>
      <c r="D145" s="205"/>
      <c r="E145" s="90">
        <v>1221.6500000000001</v>
      </c>
      <c r="F145" s="88">
        <v>43.83</v>
      </c>
      <c r="G145" s="90">
        <v>4397.91</v>
      </c>
      <c r="H145" s="8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192">
        <v>13</v>
      </c>
      <c r="D146" s="204">
        <v>3132.43</v>
      </c>
      <c r="E146" s="90">
        <v>1315.62</v>
      </c>
      <c r="F146" s="88" t="s">
        <v>78</v>
      </c>
      <c r="G146" s="90">
        <v>4448.05</v>
      </c>
      <c r="H146" s="8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194"/>
      <c r="D147" s="205"/>
      <c r="E147" s="90">
        <v>1315.62</v>
      </c>
      <c r="F147" s="88">
        <v>44.78</v>
      </c>
      <c r="G147" s="90">
        <v>4492.83</v>
      </c>
      <c r="H147" s="8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192">
        <v>14</v>
      </c>
      <c r="D148" s="204">
        <v>3132.43</v>
      </c>
      <c r="E148" s="90">
        <v>1409.59</v>
      </c>
      <c r="F148" s="88" t="s">
        <v>78</v>
      </c>
      <c r="G148" s="90">
        <v>4542.0200000000004</v>
      </c>
      <c r="H148" s="8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194"/>
      <c r="D149" s="205"/>
      <c r="E149" s="90">
        <v>1409.59</v>
      </c>
      <c r="F149" s="88">
        <v>45.72</v>
      </c>
      <c r="G149" s="90">
        <v>4587.74</v>
      </c>
      <c r="H149" s="8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192">
        <v>15</v>
      </c>
      <c r="D150" s="204">
        <v>3132.43</v>
      </c>
      <c r="E150" s="90">
        <v>1503.57</v>
      </c>
      <c r="F150" s="88" t="s">
        <v>78</v>
      </c>
      <c r="G150" s="90">
        <v>4636</v>
      </c>
      <c r="H150" s="8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194"/>
      <c r="D151" s="205"/>
      <c r="E151" s="90">
        <v>1503.57</v>
      </c>
      <c r="F151" s="88">
        <v>46.67</v>
      </c>
      <c r="G151" s="90">
        <v>4682.67</v>
      </c>
      <c r="H151" s="8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192">
        <v>16</v>
      </c>
      <c r="D152" s="204">
        <v>3132.43</v>
      </c>
      <c r="E152" s="90">
        <v>1597.54</v>
      </c>
      <c r="F152" s="88" t="s">
        <v>78</v>
      </c>
      <c r="G152" s="90">
        <v>4729.97</v>
      </c>
      <c r="H152" s="8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194"/>
      <c r="D153" s="205"/>
      <c r="E153" s="90">
        <v>1597.54</v>
      </c>
      <c r="F153" s="88">
        <v>47.62</v>
      </c>
      <c r="G153" s="90">
        <v>4777.59</v>
      </c>
      <c r="H153" s="8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192">
        <v>17</v>
      </c>
      <c r="D154" s="204">
        <v>3132.43</v>
      </c>
      <c r="E154" s="90">
        <v>1691.51</v>
      </c>
      <c r="F154" s="88" t="s">
        <v>78</v>
      </c>
      <c r="G154" s="90">
        <v>4823.9399999999996</v>
      </c>
      <c r="H154" s="8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194"/>
      <c r="D155" s="205"/>
      <c r="E155" s="90">
        <v>1691.51</v>
      </c>
      <c r="F155" s="88">
        <v>48.56</v>
      </c>
      <c r="G155" s="90">
        <v>4872.5</v>
      </c>
      <c r="H155" s="8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192">
        <v>18</v>
      </c>
      <c r="D156" s="204">
        <v>3132.43</v>
      </c>
      <c r="E156" s="90">
        <v>1785.49</v>
      </c>
      <c r="F156" s="88" t="s">
        <v>78</v>
      </c>
      <c r="G156" s="90">
        <v>4917.92</v>
      </c>
      <c r="H156" s="8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194"/>
      <c r="D157" s="205"/>
      <c r="E157" s="90">
        <v>1785.49</v>
      </c>
      <c r="F157" s="88">
        <v>49.51</v>
      </c>
      <c r="G157" s="90">
        <v>4967.43</v>
      </c>
      <c r="H157" s="8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192">
        <v>19</v>
      </c>
      <c r="D158" s="204">
        <v>3132.43</v>
      </c>
      <c r="E158" s="90">
        <v>1879.46</v>
      </c>
      <c r="F158" s="88" t="s">
        <v>78</v>
      </c>
      <c r="G158" s="90">
        <v>5011.8900000000003</v>
      </c>
      <c r="H158" s="8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194"/>
      <c r="D159" s="205"/>
      <c r="E159" s="90">
        <v>1879.46</v>
      </c>
      <c r="F159" s="88">
        <v>50.45</v>
      </c>
      <c r="G159" s="90">
        <v>5062.34</v>
      </c>
      <c r="H159" s="8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192">
        <v>20</v>
      </c>
      <c r="D160" s="204">
        <v>3132.43</v>
      </c>
      <c r="E160" s="90">
        <v>1973.43</v>
      </c>
      <c r="F160" s="88" t="s">
        <v>78</v>
      </c>
      <c r="G160" s="90">
        <v>5105.8599999999997</v>
      </c>
      <c r="H160" s="8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194"/>
      <c r="D161" s="205"/>
      <c r="E161" s="90">
        <v>1973.43</v>
      </c>
      <c r="F161" s="88">
        <v>51.4</v>
      </c>
      <c r="G161" s="90">
        <v>5157.26</v>
      </c>
      <c r="H161" s="8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192">
        <v>21</v>
      </c>
      <c r="D162" s="204">
        <v>3132.43</v>
      </c>
      <c r="E162" s="90">
        <v>2067.4</v>
      </c>
      <c r="F162" s="88" t="s">
        <v>78</v>
      </c>
      <c r="G162" s="90">
        <v>5199.83</v>
      </c>
      <c r="H162" s="8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194"/>
      <c r="D163" s="205"/>
      <c r="E163" s="90">
        <v>2067.4</v>
      </c>
      <c r="F163" s="88">
        <v>52.34</v>
      </c>
      <c r="G163" s="90">
        <v>5252.17</v>
      </c>
      <c r="H163" s="8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192">
        <v>22</v>
      </c>
      <c r="D164" s="204">
        <v>3132.43</v>
      </c>
      <c r="E164" s="90">
        <v>2161.38</v>
      </c>
      <c r="F164" s="88" t="s">
        <v>78</v>
      </c>
      <c r="G164" s="90">
        <v>5293.81</v>
      </c>
      <c r="H164" s="8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194"/>
      <c r="D165" s="205"/>
      <c r="E165" s="90">
        <v>2161.38</v>
      </c>
      <c r="F165" s="88">
        <v>53.29</v>
      </c>
      <c r="G165" s="90">
        <v>5347.1</v>
      </c>
      <c r="H165" s="8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192">
        <v>23</v>
      </c>
      <c r="D166" s="204">
        <v>3132.43</v>
      </c>
      <c r="E166" s="90">
        <v>2255.35</v>
      </c>
      <c r="F166" s="88" t="s">
        <v>78</v>
      </c>
      <c r="G166" s="90">
        <v>5387.78</v>
      </c>
      <c r="H166" s="8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194"/>
      <c r="D167" s="205"/>
      <c r="E167" s="90">
        <v>2255.35</v>
      </c>
      <c r="F167" s="88">
        <v>54.24</v>
      </c>
      <c r="G167" s="90">
        <v>5442.02</v>
      </c>
      <c r="H167" s="8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192">
        <v>24</v>
      </c>
      <c r="D168" s="204">
        <v>3132.43</v>
      </c>
      <c r="E168" s="90">
        <v>2349.3200000000002</v>
      </c>
      <c r="F168" s="88" t="s">
        <v>78</v>
      </c>
      <c r="G168" s="90">
        <v>5481.75</v>
      </c>
      <c r="H168" s="8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194"/>
      <c r="D169" s="205"/>
      <c r="E169" s="90">
        <v>2349.3200000000002</v>
      </c>
      <c r="F169" s="88">
        <v>55.18</v>
      </c>
      <c r="G169" s="90">
        <v>5536.93</v>
      </c>
      <c r="H169" s="8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192">
        <v>25</v>
      </c>
      <c r="D170" s="204">
        <v>3132.43</v>
      </c>
      <c r="E170" s="90">
        <v>2443.3000000000002</v>
      </c>
      <c r="F170" s="88" t="s">
        <v>78</v>
      </c>
      <c r="G170" s="90">
        <v>5575.73</v>
      </c>
      <c r="H170" s="8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194"/>
      <c r="D171" s="205"/>
      <c r="E171" s="90">
        <v>2443.3000000000002</v>
      </c>
      <c r="F171" s="88">
        <v>56.13</v>
      </c>
      <c r="G171" s="90">
        <v>5631.86</v>
      </c>
      <c r="H171" s="8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192">
        <v>26</v>
      </c>
      <c r="D172" s="204">
        <v>3132.43</v>
      </c>
      <c r="E172" s="90">
        <v>2537.27</v>
      </c>
      <c r="F172" s="88" t="s">
        <v>78</v>
      </c>
      <c r="G172" s="90">
        <v>5669.7</v>
      </c>
      <c r="H172" s="8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194"/>
      <c r="D173" s="205"/>
      <c r="E173" s="90">
        <v>2537.27</v>
      </c>
      <c r="F173" s="88">
        <v>57.07</v>
      </c>
      <c r="G173" s="90">
        <v>5726.77</v>
      </c>
      <c r="H173" s="8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06">
        <v>27</v>
      </c>
      <c r="D174" s="208">
        <v>3132.43</v>
      </c>
      <c r="E174" s="148">
        <v>2631.24</v>
      </c>
      <c r="F174" s="149" t="s">
        <v>78</v>
      </c>
      <c r="G174" s="148">
        <v>5763.67</v>
      </c>
      <c r="H174" s="15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07"/>
      <c r="D175" s="209"/>
      <c r="E175" s="90">
        <v>2631.24</v>
      </c>
      <c r="F175" s="88">
        <v>58.02</v>
      </c>
      <c r="G175" s="90">
        <v>5821.69</v>
      </c>
      <c r="H175" s="8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06">
        <v>28</v>
      </c>
      <c r="D176" s="208">
        <v>3132.43</v>
      </c>
      <c r="E176" s="148">
        <v>2725.21</v>
      </c>
      <c r="F176" s="149" t="s">
        <v>78</v>
      </c>
      <c r="G176" s="148">
        <v>5857.64</v>
      </c>
      <c r="H176" s="15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07"/>
      <c r="D177" s="209"/>
      <c r="E177" s="90">
        <v>2725.21</v>
      </c>
      <c r="F177" s="88">
        <v>58.97</v>
      </c>
      <c r="G177" s="90">
        <v>5916.61</v>
      </c>
      <c r="H177" s="8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26">
        <v>29</v>
      </c>
      <c r="D178" s="227">
        <v>3132.43</v>
      </c>
      <c r="E178" s="230">
        <v>2819.19</v>
      </c>
      <c r="F178" s="231" t="s">
        <v>78</v>
      </c>
      <c r="G178" s="230">
        <v>5951.62</v>
      </c>
      <c r="H178" s="232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28"/>
      <c r="D179" s="229"/>
      <c r="E179" s="90">
        <v>2819.19</v>
      </c>
      <c r="F179" s="88">
        <v>59.91</v>
      </c>
      <c r="G179" s="90">
        <v>6011.53</v>
      </c>
      <c r="H179" s="8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192">
        <v>30</v>
      </c>
      <c r="D180" s="204">
        <v>3132.43</v>
      </c>
      <c r="E180" s="90">
        <v>2913.16</v>
      </c>
      <c r="F180" s="88" t="s">
        <v>78</v>
      </c>
      <c r="G180" s="90">
        <v>6045.59</v>
      </c>
      <c r="H180" s="87">
        <v>44820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194"/>
      <c r="D181" s="205"/>
      <c r="E181" s="90">
        <v>2913.16</v>
      </c>
      <c r="F181" s="88">
        <v>60.86</v>
      </c>
      <c r="G181" s="90">
        <v>6106.45</v>
      </c>
      <c r="H181" s="87">
        <v>44830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192">
        <v>31</v>
      </c>
      <c r="D182" s="204">
        <v>3132.43</v>
      </c>
      <c r="E182" s="90">
        <v>3007.13</v>
      </c>
      <c r="F182" s="88" t="s">
        <v>78</v>
      </c>
      <c r="G182" s="90">
        <v>6139.56</v>
      </c>
      <c r="H182" s="87">
        <v>44850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194"/>
      <c r="D183" s="205"/>
      <c r="E183" s="90">
        <v>3007.13</v>
      </c>
      <c r="F183" s="88">
        <v>61.8</v>
      </c>
      <c r="G183" s="90">
        <v>6201.36</v>
      </c>
      <c r="H183" s="87">
        <v>44860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192">
        <v>32</v>
      </c>
      <c r="D184" s="204">
        <v>3132.43</v>
      </c>
      <c r="E184" s="90">
        <v>3101.11</v>
      </c>
      <c r="F184" s="88" t="s">
        <v>78</v>
      </c>
      <c r="G184" s="90">
        <v>6233.54</v>
      </c>
      <c r="H184" s="87">
        <v>44881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194"/>
      <c r="D185" s="205"/>
      <c r="E185" s="90">
        <v>3101.11</v>
      </c>
      <c r="F185" s="88">
        <v>62.75</v>
      </c>
      <c r="G185" s="90">
        <v>6296.29</v>
      </c>
      <c r="H185" s="87">
        <v>44891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192">
        <v>33</v>
      </c>
      <c r="D186" s="204">
        <v>3132.43</v>
      </c>
      <c r="E186" s="90">
        <v>3195.08</v>
      </c>
      <c r="F186" s="88" t="s">
        <v>78</v>
      </c>
      <c r="G186" s="90">
        <v>6327.51</v>
      </c>
      <c r="H186" s="87">
        <v>44911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194"/>
      <c r="D187" s="205"/>
      <c r="E187" s="90">
        <v>3195.08</v>
      </c>
      <c r="F187" s="88">
        <v>63.7</v>
      </c>
      <c r="G187" s="90">
        <v>6391.21</v>
      </c>
      <c r="H187" s="87">
        <v>44921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192">
        <v>34</v>
      </c>
      <c r="D188" s="204">
        <v>3132.43</v>
      </c>
      <c r="E188" s="90">
        <v>3289.05</v>
      </c>
      <c r="F188" s="88" t="s">
        <v>78</v>
      </c>
      <c r="G188" s="90">
        <v>6421.48</v>
      </c>
      <c r="H188" s="87">
        <v>44942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194"/>
      <c r="D189" s="205"/>
      <c r="E189" s="90">
        <v>3289.05</v>
      </c>
      <c r="F189" s="88">
        <v>64.64</v>
      </c>
      <c r="G189" s="90">
        <v>6486.12</v>
      </c>
      <c r="H189" s="87">
        <v>44952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192">
        <v>35</v>
      </c>
      <c r="D190" s="204">
        <v>3132.43</v>
      </c>
      <c r="E190" s="90">
        <v>3383.02</v>
      </c>
      <c r="F190" s="88" t="s">
        <v>78</v>
      </c>
      <c r="G190" s="90">
        <v>6515.45</v>
      </c>
      <c r="H190" s="87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194"/>
      <c r="D191" s="205"/>
      <c r="E191" s="90">
        <v>3383.02</v>
      </c>
      <c r="F191" s="88">
        <v>65.59</v>
      </c>
      <c r="G191" s="90">
        <v>6581.04</v>
      </c>
      <c r="H191" s="87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192">
        <v>36</v>
      </c>
      <c r="D192" s="204">
        <v>3132.37</v>
      </c>
      <c r="E192" s="90">
        <v>3476.93</v>
      </c>
      <c r="F192" s="88" t="s">
        <v>78</v>
      </c>
      <c r="G192" s="90">
        <v>6609.3</v>
      </c>
      <c r="H192" s="87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194"/>
      <c r="D193" s="205"/>
      <c r="E193" s="90">
        <v>3476.93</v>
      </c>
      <c r="F193" s="88">
        <v>66.53</v>
      </c>
      <c r="G193" s="90">
        <v>6675.83</v>
      </c>
      <c r="H193" s="87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192">
        <v>1</v>
      </c>
      <c r="D195" s="204">
        <v>17464.02</v>
      </c>
      <c r="E195" s="89">
        <v>2412.4699999999998</v>
      </c>
      <c r="F195" s="84" t="s">
        <v>78</v>
      </c>
      <c r="G195" s="89">
        <v>19876.490000000002</v>
      </c>
      <c r="H195" s="8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194"/>
      <c r="D196" s="205"/>
      <c r="E196" s="90">
        <v>2412.4699999999998</v>
      </c>
      <c r="F196" s="88">
        <v>165.64</v>
      </c>
      <c r="G196" s="90">
        <v>20042.13</v>
      </c>
      <c r="H196" s="8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5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192">
        <v>2</v>
      </c>
      <c r="D197" s="204">
        <v>17844.73</v>
      </c>
      <c r="E197" s="90">
        <v>2031.76</v>
      </c>
      <c r="F197" s="88" t="s">
        <v>78</v>
      </c>
      <c r="G197" s="90">
        <v>19876.490000000002</v>
      </c>
      <c r="H197" s="8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194"/>
      <c r="D198" s="205"/>
      <c r="E198" s="90">
        <v>2031.76</v>
      </c>
      <c r="F198" s="88">
        <v>165.64</v>
      </c>
      <c r="G198" s="90">
        <v>20042.13</v>
      </c>
      <c r="H198" s="8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5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192">
        <v>3</v>
      </c>
      <c r="D199" s="204">
        <v>18233.75</v>
      </c>
      <c r="E199" s="90">
        <v>1642.74</v>
      </c>
      <c r="F199" s="88" t="s">
        <v>78</v>
      </c>
      <c r="G199" s="90">
        <v>19876.490000000002</v>
      </c>
      <c r="H199" s="8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194"/>
      <c r="D200" s="205"/>
      <c r="E200" s="90">
        <v>1642.74</v>
      </c>
      <c r="F200" s="88">
        <v>182.86</v>
      </c>
      <c r="G200" s="90">
        <v>20059.349999999999</v>
      </c>
      <c r="H200" s="8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5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192">
        <v>4</v>
      </c>
      <c r="D201" s="204">
        <v>18631.240000000002</v>
      </c>
      <c r="E201" s="90">
        <v>1245.25</v>
      </c>
      <c r="F201" s="88" t="s">
        <v>78</v>
      </c>
      <c r="G201" s="90">
        <v>19876.490000000002</v>
      </c>
      <c r="H201" s="8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194"/>
      <c r="D202" s="205"/>
      <c r="E202" s="90">
        <v>1245.25</v>
      </c>
      <c r="F202" s="88">
        <v>182.86</v>
      </c>
      <c r="G202" s="90">
        <v>20059.349999999999</v>
      </c>
      <c r="H202" s="8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5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192">
        <v>5</v>
      </c>
      <c r="D203" s="204">
        <v>19037.400000000001</v>
      </c>
      <c r="E203" s="88">
        <v>839.09</v>
      </c>
      <c r="F203" s="88" t="s">
        <v>78</v>
      </c>
      <c r="G203" s="90">
        <v>19876.490000000002</v>
      </c>
      <c r="H203" s="8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194"/>
      <c r="D204" s="205"/>
      <c r="E204" s="88">
        <v>839.09</v>
      </c>
      <c r="F204" s="88">
        <v>182.86</v>
      </c>
      <c r="G204" s="90">
        <v>20059.349999999999</v>
      </c>
      <c r="H204" s="8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5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192">
        <v>6</v>
      </c>
      <c r="D205" s="204">
        <v>19452.48</v>
      </c>
      <c r="E205" s="88">
        <v>424.01</v>
      </c>
      <c r="F205" s="88" t="s">
        <v>78</v>
      </c>
      <c r="G205" s="90">
        <v>19876.490000000002</v>
      </c>
      <c r="H205" s="8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5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194"/>
      <c r="D206" s="205"/>
      <c r="E206" s="88">
        <v>424.01</v>
      </c>
      <c r="F206" s="88">
        <v>200.09</v>
      </c>
      <c r="G206" s="90">
        <v>20076.580000000002</v>
      </c>
      <c r="H206" s="8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192">
        <v>1</v>
      </c>
      <c r="D208" s="204">
        <v>41025.5</v>
      </c>
      <c r="E208" s="89">
        <v>3025.29</v>
      </c>
      <c r="F208" s="84" t="s">
        <v>78</v>
      </c>
      <c r="G208" s="89">
        <v>44050.79</v>
      </c>
      <c r="H208" s="8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194"/>
      <c r="D209" s="205"/>
      <c r="E209" s="90">
        <v>3025.29</v>
      </c>
      <c r="F209" s="88">
        <v>405.27</v>
      </c>
      <c r="G209" s="90">
        <v>44456.06</v>
      </c>
      <c r="H209" s="8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192">
        <v>2</v>
      </c>
      <c r="D210" s="204">
        <v>42010.11</v>
      </c>
      <c r="E210" s="90">
        <v>2040.68</v>
      </c>
      <c r="F210" s="88" t="s">
        <v>78</v>
      </c>
      <c r="G210" s="90">
        <v>44050.79</v>
      </c>
      <c r="H210" s="8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194"/>
      <c r="D211" s="205"/>
      <c r="E211" s="90">
        <v>2040.68</v>
      </c>
      <c r="F211" s="88">
        <v>443.44</v>
      </c>
      <c r="G211" s="90">
        <v>44494.23</v>
      </c>
      <c r="H211" s="8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192">
        <v>3</v>
      </c>
      <c r="D212" s="204">
        <v>43018.35</v>
      </c>
      <c r="E212" s="90">
        <v>1032.44</v>
      </c>
      <c r="F212" s="88" t="s">
        <v>78</v>
      </c>
      <c r="G212" s="90">
        <v>44050.79</v>
      </c>
      <c r="H212" s="8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194"/>
      <c r="D213" s="205"/>
      <c r="E213" s="90">
        <v>1032.44</v>
      </c>
      <c r="F213" s="88">
        <v>443.44</v>
      </c>
      <c r="G213" s="90">
        <v>44494.23</v>
      </c>
      <c r="H213" s="8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8" t="s">
        <v>19</v>
      </c>
      <c r="D214" s="118" t="s">
        <v>20</v>
      </c>
      <c r="E214" s="118" t="s">
        <v>21</v>
      </c>
      <c r="F214" s="118" t="s">
        <v>22</v>
      </c>
      <c r="G214" s="118" t="s">
        <v>23</v>
      </c>
      <c r="H214" s="11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181">
        <v>1</v>
      </c>
      <c r="D215" s="200">
        <v>45883.22</v>
      </c>
      <c r="E215" s="114">
        <v>8585.3799999999992</v>
      </c>
      <c r="F215" s="115" t="s">
        <v>78</v>
      </c>
      <c r="G215" s="114">
        <v>54468.6</v>
      </c>
      <c r="H215" s="11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183"/>
      <c r="D216" s="201"/>
      <c r="E216" s="116">
        <v>8585.3799999999992</v>
      </c>
      <c r="F216" s="117">
        <v>608.23</v>
      </c>
      <c r="G216" s="116">
        <v>55076.83</v>
      </c>
      <c r="H216" s="12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5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181">
        <v>2</v>
      </c>
      <c r="D217" s="200">
        <v>47213.83</v>
      </c>
      <c r="E217" s="116">
        <v>7254.77</v>
      </c>
      <c r="F217" s="117" t="s">
        <v>78</v>
      </c>
      <c r="G217" s="116">
        <v>54468.6</v>
      </c>
      <c r="H217" s="12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5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183"/>
      <c r="D218" s="201"/>
      <c r="E218" s="116">
        <v>7254.77</v>
      </c>
      <c r="F218" s="117">
        <v>608.23</v>
      </c>
      <c r="G218" s="116">
        <v>55076.83</v>
      </c>
      <c r="H218" s="12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181">
        <v>3</v>
      </c>
      <c r="D219" s="200">
        <v>48583.040000000001</v>
      </c>
      <c r="E219" s="116">
        <v>5885.56</v>
      </c>
      <c r="F219" s="117" t="s">
        <v>78</v>
      </c>
      <c r="G219" s="116">
        <v>54468.6</v>
      </c>
      <c r="H219" s="12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5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183"/>
      <c r="D220" s="201"/>
      <c r="E220" s="116">
        <v>5885.56</v>
      </c>
      <c r="F220" s="117">
        <v>608.23</v>
      </c>
      <c r="G220" s="116">
        <v>55076.83</v>
      </c>
      <c r="H220" s="12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181">
        <v>4</v>
      </c>
      <c r="D221" s="200">
        <v>49991.94</v>
      </c>
      <c r="E221" s="116">
        <v>4476.66</v>
      </c>
      <c r="F221" s="117" t="s">
        <v>78</v>
      </c>
      <c r="G221" s="116">
        <v>54468.6</v>
      </c>
      <c r="H221" s="12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5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183"/>
      <c r="D222" s="201"/>
      <c r="E222" s="116">
        <v>4476.66</v>
      </c>
      <c r="F222" s="117">
        <v>608.23</v>
      </c>
      <c r="G222" s="116">
        <v>55076.83</v>
      </c>
      <c r="H222" s="12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181">
        <v>5</v>
      </c>
      <c r="D223" s="200">
        <v>51441.71</v>
      </c>
      <c r="E223" s="116">
        <v>3026.89</v>
      </c>
      <c r="F223" s="117" t="s">
        <v>78</v>
      </c>
      <c r="G223" s="116">
        <v>54468.6</v>
      </c>
      <c r="H223" s="12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5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183"/>
      <c r="D224" s="201"/>
      <c r="E224" s="116">
        <v>3026.89</v>
      </c>
      <c r="F224" s="117">
        <v>608.23</v>
      </c>
      <c r="G224" s="116">
        <v>55076.83</v>
      </c>
      <c r="H224" s="12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181">
        <v>6</v>
      </c>
      <c r="D225" s="200">
        <v>52933.58</v>
      </c>
      <c r="E225" s="116">
        <v>1535.02</v>
      </c>
      <c r="F225" s="117" t="s">
        <v>78</v>
      </c>
      <c r="G225" s="116">
        <v>54468.6</v>
      </c>
      <c r="H225" s="12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5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183"/>
      <c r="D226" s="201"/>
      <c r="E226" s="116">
        <v>1535.02</v>
      </c>
      <c r="F226" s="117">
        <v>608.23</v>
      </c>
      <c r="G226" s="116">
        <v>55076.83</v>
      </c>
      <c r="H226" s="12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42" t="s">
        <v>19</v>
      </c>
      <c r="D227" s="142" t="s">
        <v>20</v>
      </c>
      <c r="E227" s="142" t="s">
        <v>21</v>
      </c>
      <c r="F227" s="142" t="s">
        <v>22</v>
      </c>
      <c r="G227" s="142" t="s">
        <v>23</v>
      </c>
      <c r="H227" s="14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10">
        <v>1</v>
      </c>
      <c r="D228" s="212">
        <v>50214.14</v>
      </c>
      <c r="E228" s="138">
        <v>12903.26</v>
      </c>
      <c r="F228" s="139" t="s">
        <v>78</v>
      </c>
      <c r="G228" s="138">
        <v>63117.4</v>
      </c>
      <c r="H228" s="14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5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11"/>
      <c r="D229" s="213"/>
      <c r="E229" s="140">
        <v>12903.26</v>
      </c>
      <c r="F229" s="141">
        <v>704.81</v>
      </c>
      <c r="G229" s="140">
        <v>63822.21</v>
      </c>
      <c r="H229" s="14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10">
        <v>2</v>
      </c>
      <c r="D230" s="212">
        <v>51670.35</v>
      </c>
      <c r="E230" s="140">
        <v>11447.05</v>
      </c>
      <c r="F230" s="141" t="s">
        <v>78</v>
      </c>
      <c r="G230" s="140">
        <v>63117.4</v>
      </c>
      <c r="H230" s="14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5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11"/>
      <c r="D231" s="213"/>
      <c r="E231" s="140">
        <v>11447.05</v>
      </c>
      <c r="F231" s="141">
        <v>704.81</v>
      </c>
      <c r="G231" s="140">
        <v>63822.21</v>
      </c>
      <c r="H231" s="14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10">
        <v>3</v>
      </c>
      <c r="D232" s="212">
        <v>53168.79</v>
      </c>
      <c r="E232" s="140">
        <v>9948.61</v>
      </c>
      <c r="F232" s="141" t="s">
        <v>78</v>
      </c>
      <c r="G232" s="140">
        <v>63117.4</v>
      </c>
      <c r="H232" s="14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5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11"/>
      <c r="D233" s="213"/>
      <c r="E233" s="140">
        <v>9948.61</v>
      </c>
      <c r="F233" s="141">
        <v>704.81</v>
      </c>
      <c r="G233" s="140">
        <v>63822.21</v>
      </c>
      <c r="H233" s="14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10">
        <v>4</v>
      </c>
      <c r="D234" s="212">
        <v>54710.68</v>
      </c>
      <c r="E234" s="140">
        <v>8406.7199999999993</v>
      </c>
      <c r="F234" s="141" t="s">
        <v>78</v>
      </c>
      <c r="G234" s="140">
        <v>63117.4</v>
      </c>
      <c r="H234" s="14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5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11"/>
      <c r="D235" s="213"/>
      <c r="E235" s="140">
        <v>8406.7199999999993</v>
      </c>
      <c r="F235" s="141">
        <v>704.81</v>
      </c>
      <c r="G235" s="140">
        <v>63822.21</v>
      </c>
      <c r="H235" s="14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14">
        <v>5</v>
      </c>
      <c r="D236" s="216">
        <v>56297.29</v>
      </c>
      <c r="E236" s="151">
        <v>6820.11</v>
      </c>
      <c r="F236" s="152" t="s">
        <v>78</v>
      </c>
      <c r="G236" s="151">
        <v>63117.4</v>
      </c>
      <c r="H236" s="15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5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15"/>
      <c r="D237" s="217"/>
      <c r="E237" s="140">
        <v>6820.11</v>
      </c>
      <c r="F237" s="141">
        <v>704.81</v>
      </c>
      <c r="G237" s="140">
        <v>63822.21</v>
      </c>
      <c r="H237" s="14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14">
        <v>6</v>
      </c>
      <c r="D238" s="216">
        <v>57929.91</v>
      </c>
      <c r="E238" s="151">
        <v>5187.49</v>
      </c>
      <c r="F238" s="152" t="s">
        <v>78</v>
      </c>
      <c r="G238" s="151">
        <v>63117.4</v>
      </c>
      <c r="H238" s="15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5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15"/>
      <c r="D239" s="217"/>
      <c r="E239" s="140">
        <v>5187.49</v>
      </c>
      <c r="F239" s="141">
        <v>704.81</v>
      </c>
      <c r="G239" s="140">
        <v>63822.21</v>
      </c>
      <c r="H239" s="14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33">
        <v>7</v>
      </c>
      <c r="D240" s="234">
        <v>59609.88</v>
      </c>
      <c r="E240" s="237">
        <v>3507.52</v>
      </c>
      <c r="F240" s="238" t="s">
        <v>78</v>
      </c>
      <c r="G240" s="237">
        <v>63117.4</v>
      </c>
      <c r="H240" s="239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5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35"/>
      <c r="D241" s="236"/>
      <c r="E241" s="140">
        <v>3507.52</v>
      </c>
      <c r="F241" s="141">
        <v>704.81</v>
      </c>
      <c r="G241" s="140">
        <v>63822.21</v>
      </c>
      <c r="H241" s="14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10">
        <v>8</v>
      </c>
      <c r="D242" s="212">
        <v>61338.65</v>
      </c>
      <c r="E242" s="140">
        <v>1778.75</v>
      </c>
      <c r="F242" s="141" t="s">
        <v>78</v>
      </c>
      <c r="G242" s="140">
        <v>63117.4</v>
      </c>
      <c r="H242" s="144">
        <v>44820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11"/>
      <c r="D243" s="213"/>
      <c r="E243" s="140">
        <v>1778.75</v>
      </c>
      <c r="F243" s="141">
        <v>704.81</v>
      </c>
      <c r="G243" s="140">
        <v>63822.21</v>
      </c>
      <c r="H243" s="144">
        <v>44830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8" t="s">
        <v>19</v>
      </c>
      <c r="D244" s="118" t="s">
        <v>20</v>
      </c>
      <c r="E244" s="118" t="s">
        <v>21</v>
      </c>
      <c r="F244" s="118" t="s">
        <v>22</v>
      </c>
      <c r="G244" s="118" t="s">
        <v>23</v>
      </c>
      <c r="H244" s="11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6" t="s">
        <v>107</v>
      </c>
      <c r="D245" s="116">
        <v>9240</v>
      </c>
      <c r="E245" s="117" t="s">
        <v>78</v>
      </c>
      <c r="F245" s="117" t="s">
        <v>78</v>
      </c>
      <c r="G245" s="116">
        <v>9240</v>
      </c>
      <c r="H245" s="12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181">
        <v>1</v>
      </c>
      <c r="D246" s="200">
        <v>7623</v>
      </c>
      <c r="E246" s="116">
        <v>7318.08</v>
      </c>
      <c r="F246" s="117" t="s">
        <v>78</v>
      </c>
      <c r="G246" s="116">
        <v>14941.08</v>
      </c>
      <c r="H246" s="12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183"/>
      <c r="D247" s="201"/>
      <c r="E247" s="116">
        <v>7318.08</v>
      </c>
      <c r="F247" s="117">
        <v>185.27</v>
      </c>
      <c r="G247" s="116">
        <v>15126.35</v>
      </c>
      <c r="H247" s="12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181">
        <v>2</v>
      </c>
      <c r="D248" s="200">
        <v>7623</v>
      </c>
      <c r="E248" s="116">
        <v>13607.06</v>
      </c>
      <c r="F248" s="117" t="s">
        <v>78</v>
      </c>
      <c r="G248" s="116">
        <v>21230.06</v>
      </c>
      <c r="H248" s="12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183"/>
      <c r="D249" s="201"/>
      <c r="E249" s="116">
        <v>13607.06</v>
      </c>
      <c r="F249" s="117">
        <v>263.25</v>
      </c>
      <c r="G249" s="116">
        <v>21493.31</v>
      </c>
      <c r="H249" s="12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18">
        <v>3</v>
      </c>
      <c r="D250" s="220">
        <v>7623</v>
      </c>
      <c r="E250" s="154">
        <v>13492.71</v>
      </c>
      <c r="F250" s="155" t="s">
        <v>78</v>
      </c>
      <c r="G250" s="154">
        <v>21115.71</v>
      </c>
      <c r="H250" s="15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19"/>
      <c r="D251" s="221"/>
      <c r="E251" s="116">
        <v>13492.71</v>
      </c>
      <c r="F251" s="117">
        <v>261.83</v>
      </c>
      <c r="G251" s="116">
        <v>21377.54</v>
      </c>
      <c r="H251" s="12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18">
        <v>4</v>
      </c>
      <c r="D252" s="220">
        <v>7623</v>
      </c>
      <c r="E252" s="154">
        <v>13378.37</v>
      </c>
      <c r="F252" s="155" t="s">
        <v>78</v>
      </c>
      <c r="G252" s="154">
        <v>21001.37</v>
      </c>
      <c r="H252" s="15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19"/>
      <c r="D253" s="221"/>
      <c r="E253" s="116">
        <v>13378.37</v>
      </c>
      <c r="F253" s="117">
        <v>260.42</v>
      </c>
      <c r="G253" s="116">
        <v>21261.79</v>
      </c>
      <c r="H253" s="12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40">
        <v>5</v>
      </c>
      <c r="D254" s="241">
        <v>7623</v>
      </c>
      <c r="E254" s="244">
        <v>13264.02</v>
      </c>
      <c r="F254" s="245" t="s">
        <v>78</v>
      </c>
      <c r="G254" s="244">
        <v>20887.02</v>
      </c>
      <c r="H254" s="246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42"/>
      <c r="D255" s="243"/>
      <c r="E255" s="116">
        <v>13264.02</v>
      </c>
      <c r="F255" s="117">
        <v>259</v>
      </c>
      <c r="G255" s="116">
        <v>21146.02</v>
      </c>
      <c r="H255" s="12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181">
        <v>6</v>
      </c>
      <c r="D256" s="200">
        <v>7623</v>
      </c>
      <c r="E256" s="116">
        <v>13149.68</v>
      </c>
      <c r="F256" s="117" t="s">
        <v>78</v>
      </c>
      <c r="G256" s="116">
        <v>20772.68</v>
      </c>
      <c r="H256" s="120">
        <v>44820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183"/>
      <c r="D257" s="201"/>
      <c r="E257" s="116">
        <v>13149.68</v>
      </c>
      <c r="F257" s="117">
        <v>257.58</v>
      </c>
      <c r="G257" s="116">
        <v>21030.26</v>
      </c>
      <c r="H257" s="120">
        <v>44830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181">
        <v>7</v>
      </c>
      <c r="D258" s="200">
        <v>7623</v>
      </c>
      <c r="E258" s="116">
        <v>13035.33</v>
      </c>
      <c r="F258" s="117" t="s">
        <v>78</v>
      </c>
      <c r="G258" s="116">
        <v>20658.330000000002</v>
      </c>
      <c r="H258" s="120">
        <v>44850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183"/>
      <c r="D259" s="201"/>
      <c r="E259" s="116">
        <v>13035.33</v>
      </c>
      <c r="F259" s="117">
        <v>256.16000000000003</v>
      </c>
      <c r="G259" s="116">
        <v>20914.490000000002</v>
      </c>
      <c r="H259" s="120">
        <v>44860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181">
        <v>8</v>
      </c>
      <c r="D260" s="200">
        <v>7623</v>
      </c>
      <c r="E260" s="116">
        <v>12920.99</v>
      </c>
      <c r="F260" s="117" t="s">
        <v>78</v>
      </c>
      <c r="G260" s="116">
        <v>20543.990000000002</v>
      </c>
      <c r="H260" s="120">
        <v>44881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183"/>
      <c r="D261" s="201"/>
      <c r="E261" s="116">
        <v>12920.99</v>
      </c>
      <c r="F261" s="117">
        <v>254.75</v>
      </c>
      <c r="G261" s="116">
        <v>20798.740000000002</v>
      </c>
      <c r="H261" s="120">
        <v>44891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181">
        <v>9</v>
      </c>
      <c r="D262" s="200">
        <v>7623</v>
      </c>
      <c r="E262" s="116">
        <v>12806.64</v>
      </c>
      <c r="F262" s="117" t="s">
        <v>78</v>
      </c>
      <c r="G262" s="116">
        <v>20429.64</v>
      </c>
      <c r="H262" s="120">
        <v>44911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183"/>
      <c r="D263" s="201"/>
      <c r="E263" s="116">
        <v>12806.64</v>
      </c>
      <c r="F263" s="117">
        <v>253.33</v>
      </c>
      <c r="G263" s="116">
        <v>20682.97</v>
      </c>
      <c r="H263" s="120">
        <v>44921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181">
        <v>10</v>
      </c>
      <c r="D264" s="200">
        <v>7623</v>
      </c>
      <c r="E264" s="116">
        <v>12692.3</v>
      </c>
      <c r="F264" s="117" t="s">
        <v>78</v>
      </c>
      <c r="G264" s="116">
        <v>20315.3</v>
      </c>
      <c r="H264" s="120">
        <v>44942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183"/>
      <c r="D265" s="201"/>
      <c r="E265" s="116">
        <v>12692.3</v>
      </c>
      <c r="F265" s="117">
        <v>251.91</v>
      </c>
      <c r="G265" s="116">
        <v>20567.21</v>
      </c>
      <c r="H265" s="120">
        <v>44952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181">
        <v>11</v>
      </c>
      <c r="D266" s="200">
        <v>7623</v>
      </c>
      <c r="E266" s="116">
        <v>12577.95</v>
      </c>
      <c r="F266" s="117" t="s">
        <v>78</v>
      </c>
      <c r="G266" s="116">
        <v>20200.95</v>
      </c>
      <c r="H266" s="120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183"/>
      <c r="D267" s="201"/>
      <c r="E267" s="116">
        <v>12577.95</v>
      </c>
      <c r="F267" s="117">
        <v>250.49</v>
      </c>
      <c r="G267" s="116">
        <v>20451.439999999999</v>
      </c>
      <c r="H267" s="120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181">
        <v>12</v>
      </c>
      <c r="D268" s="200">
        <v>7623</v>
      </c>
      <c r="E268" s="116">
        <v>12463.61</v>
      </c>
      <c r="F268" s="117" t="s">
        <v>78</v>
      </c>
      <c r="G268" s="116">
        <v>20086.61</v>
      </c>
      <c r="H268" s="120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183"/>
      <c r="D269" s="201"/>
      <c r="E269" s="116">
        <v>12463.61</v>
      </c>
      <c r="F269" s="117">
        <v>249.07</v>
      </c>
      <c r="G269" s="116">
        <v>20335.68</v>
      </c>
      <c r="H269" s="120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181">
        <v>13</v>
      </c>
      <c r="D270" s="200">
        <v>7623</v>
      </c>
      <c r="E270" s="116">
        <v>12349.26</v>
      </c>
      <c r="F270" s="117" t="s">
        <v>78</v>
      </c>
      <c r="G270" s="116">
        <v>19972.259999999998</v>
      </c>
      <c r="H270" s="120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183"/>
      <c r="D271" s="201"/>
      <c r="E271" s="116">
        <v>12349.26</v>
      </c>
      <c r="F271" s="117">
        <v>247.66</v>
      </c>
      <c r="G271" s="116">
        <v>20219.919999999998</v>
      </c>
      <c r="H271" s="120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181">
        <v>14</v>
      </c>
      <c r="D272" s="200">
        <v>7623</v>
      </c>
      <c r="E272" s="116">
        <v>12234.92</v>
      </c>
      <c r="F272" s="117" t="s">
        <v>78</v>
      </c>
      <c r="G272" s="116">
        <v>19857.919999999998</v>
      </c>
      <c r="H272" s="12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183"/>
      <c r="D273" s="201"/>
      <c r="E273" s="116">
        <v>12234.92</v>
      </c>
      <c r="F273" s="117">
        <v>246.24</v>
      </c>
      <c r="G273" s="116">
        <v>20104.16</v>
      </c>
      <c r="H273" s="12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181">
        <v>15</v>
      </c>
      <c r="D274" s="200">
        <v>7623</v>
      </c>
      <c r="E274" s="116">
        <v>12120.57</v>
      </c>
      <c r="F274" s="117" t="s">
        <v>78</v>
      </c>
      <c r="G274" s="116">
        <v>19743.57</v>
      </c>
      <c r="H274" s="12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183"/>
      <c r="D275" s="201"/>
      <c r="E275" s="116">
        <v>12120.57</v>
      </c>
      <c r="F275" s="117">
        <v>244.82</v>
      </c>
      <c r="G275" s="116">
        <v>19988.39</v>
      </c>
      <c r="H275" s="12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181">
        <v>16</v>
      </c>
      <c r="D276" s="200">
        <v>7623</v>
      </c>
      <c r="E276" s="116">
        <v>12006.23</v>
      </c>
      <c r="F276" s="117" t="s">
        <v>78</v>
      </c>
      <c r="G276" s="116">
        <v>19629.23</v>
      </c>
      <c r="H276" s="12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183"/>
      <c r="D277" s="201"/>
      <c r="E277" s="116">
        <v>12006.23</v>
      </c>
      <c r="F277" s="117">
        <v>243.4</v>
      </c>
      <c r="G277" s="116">
        <v>19872.63</v>
      </c>
      <c r="H277" s="12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181">
        <v>17</v>
      </c>
      <c r="D278" s="200">
        <v>7623</v>
      </c>
      <c r="E278" s="116">
        <v>11891.88</v>
      </c>
      <c r="F278" s="117" t="s">
        <v>78</v>
      </c>
      <c r="G278" s="116">
        <v>19514.88</v>
      </c>
      <c r="H278" s="12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183"/>
      <c r="D279" s="201"/>
      <c r="E279" s="116">
        <v>11891.88</v>
      </c>
      <c r="F279" s="117">
        <v>241.98</v>
      </c>
      <c r="G279" s="116">
        <v>19756.86</v>
      </c>
      <c r="H279" s="12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181">
        <v>18</v>
      </c>
      <c r="D280" s="200">
        <v>7623</v>
      </c>
      <c r="E280" s="116">
        <v>11777.54</v>
      </c>
      <c r="F280" s="117" t="s">
        <v>78</v>
      </c>
      <c r="G280" s="116">
        <v>19400.54</v>
      </c>
      <c r="H280" s="12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183"/>
      <c r="D281" s="201"/>
      <c r="E281" s="116">
        <v>11777.54</v>
      </c>
      <c r="F281" s="117">
        <v>240.57</v>
      </c>
      <c r="G281" s="116">
        <v>19641.11</v>
      </c>
      <c r="H281" s="12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181">
        <v>19</v>
      </c>
      <c r="D282" s="200">
        <v>7623</v>
      </c>
      <c r="E282" s="116">
        <v>11663.19</v>
      </c>
      <c r="F282" s="117" t="s">
        <v>78</v>
      </c>
      <c r="G282" s="116">
        <v>19286.189999999999</v>
      </c>
      <c r="H282" s="12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183"/>
      <c r="D283" s="201"/>
      <c r="E283" s="116">
        <v>11663.19</v>
      </c>
      <c r="F283" s="117">
        <v>239.15</v>
      </c>
      <c r="G283" s="116">
        <v>19525.34</v>
      </c>
      <c r="H283" s="12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181">
        <v>20</v>
      </c>
      <c r="D284" s="200">
        <v>7623</v>
      </c>
      <c r="E284" s="116">
        <v>11548.85</v>
      </c>
      <c r="F284" s="117" t="s">
        <v>78</v>
      </c>
      <c r="G284" s="116">
        <v>19171.849999999999</v>
      </c>
      <c r="H284" s="12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183"/>
      <c r="D285" s="201"/>
      <c r="E285" s="116">
        <v>11548.85</v>
      </c>
      <c r="F285" s="117">
        <v>237.73</v>
      </c>
      <c r="G285" s="116">
        <v>19409.580000000002</v>
      </c>
      <c r="H285" s="12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181">
        <v>21</v>
      </c>
      <c r="D286" s="200">
        <v>7623</v>
      </c>
      <c r="E286" s="116">
        <v>11434.5</v>
      </c>
      <c r="F286" s="117" t="s">
        <v>78</v>
      </c>
      <c r="G286" s="116">
        <v>19057.5</v>
      </c>
      <c r="H286" s="12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183"/>
      <c r="D287" s="201"/>
      <c r="E287" s="116">
        <v>11434.5</v>
      </c>
      <c r="F287" s="117">
        <v>236.31</v>
      </c>
      <c r="G287" s="116">
        <v>19293.810000000001</v>
      </c>
      <c r="H287" s="12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181">
        <v>22</v>
      </c>
      <c r="D288" s="200">
        <v>7623</v>
      </c>
      <c r="E288" s="116">
        <v>11320.16</v>
      </c>
      <c r="F288" s="117" t="s">
        <v>78</v>
      </c>
      <c r="G288" s="116">
        <v>18943.16</v>
      </c>
      <c r="H288" s="12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183"/>
      <c r="D289" s="201"/>
      <c r="E289" s="116">
        <v>11320.16</v>
      </c>
      <c r="F289" s="117">
        <v>234.9</v>
      </c>
      <c r="G289" s="116">
        <v>19178.060000000001</v>
      </c>
      <c r="H289" s="12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181">
        <v>23</v>
      </c>
      <c r="D290" s="200">
        <v>7623</v>
      </c>
      <c r="E290" s="116">
        <v>11205.81</v>
      </c>
      <c r="F290" s="117" t="s">
        <v>78</v>
      </c>
      <c r="G290" s="116">
        <v>18828.810000000001</v>
      </c>
      <c r="H290" s="12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183"/>
      <c r="D291" s="201"/>
      <c r="E291" s="116">
        <v>11205.81</v>
      </c>
      <c r="F291" s="117">
        <v>233.48</v>
      </c>
      <c r="G291" s="116">
        <v>19062.29</v>
      </c>
      <c r="H291" s="12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181">
        <v>24</v>
      </c>
      <c r="D292" s="200">
        <v>7623</v>
      </c>
      <c r="E292" s="116">
        <v>11091.47</v>
      </c>
      <c r="F292" s="117" t="s">
        <v>78</v>
      </c>
      <c r="G292" s="116">
        <v>18714.47</v>
      </c>
      <c r="H292" s="12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183"/>
      <c r="D293" s="201"/>
      <c r="E293" s="116">
        <v>11091.47</v>
      </c>
      <c r="F293" s="117">
        <v>232.06</v>
      </c>
      <c r="G293" s="116">
        <v>18946.53</v>
      </c>
      <c r="H293" s="12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181">
        <v>25</v>
      </c>
      <c r="D294" s="200">
        <v>7623</v>
      </c>
      <c r="E294" s="116">
        <v>10977.12</v>
      </c>
      <c r="F294" s="117" t="s">
        <v>78</v>
      </c>
      <c r="G294" s="116">
        <v>18600.12</v>
      </c>
      <c r="H294" s="12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183"/>
      <c r="D295" s="201"/>
      <c r="E295" s="116">
        <v>10977.12</v>
      </c>
      <c r="F295" s="117">
        <v>230.64</v>
      </c>
      <c r="G295" s="116">
        <v>18830.759999999998</v>
      </c>
      <c r="H295" s="12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181">
        <v>26</v>
      </c>
      <c r="D296" s="200">
        <v>7623</v>
      </c>
      <c r="E296" s="116">
        <v>10862.78</v>
      </c>
      <c r="F296" s="117" t="s">
        <v>78</v>
      </c>
      <c r="G296" s="116">
        <v>18485.78</v>
      </c>
      <c r="H296" s="12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183"/>
      <c r="D297" s="201"/>
      <c r="E297" s="116">
        <v>10862.78</v>
      </c>
      <c r="F297" s="117">
        <v>229.22</v>
      </c>
      <c r="G297" s="116">
        <v>18715</v>
      </c>
      <c r="H297" s="12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181">
        <v>27</v>
      </c>
      <c r="D298" s="200">
        <v>7623</v>
      </c>
      <c r="E298" s="116">
        <v>10748.43</v>
      </c>
      <c r="F298" s="117" t="s">
        <v>78</v>
      </c>
      <c r="G298" s="116">
        <v>18371.43</v>
      </c>
      <c r="H298" s="12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183"/>
      <c r="D299" s="201"/>
      <c r="E299" s="116">
        <v>10748.43</v>
      </c>
      <c r="F299" s="117">
        <v>227.81</v>
      </c>
      <c r="G299" s="116">
        <v>18599.240000000002</v>
      </c>
      <c r="H299" s="12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181">
        <v>28</v>
      </c>
      <c r="D300" s="200">
        <v>7623</v>
      </c>
      <c r="E300" s="116">
        <v>10634.09</v>
      </c>
      <c r="F300" s="117" t="s">
        <v>78</v>
      </c>
      <c r="G300" s="116">
        <v>18257.09</v>
      </c>
      <c r="H300" s="12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183"/>
      <c r="D301" s="201"/>
      <c r="E301" s="116">
        <v>10634.09</v>
      </c>
      <c r="F301" s="117">
        <v>226.39</v>
      </c>
      <c r="G301" s="116">
        <v>18483.48</v>
      </c>
      <c r="H301" s="12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181">
        <v>29</v>
      </c>
      <c r="D302" s="200">
        <v>7623</v>
      </c>
      <c r="E302" s="116">
        <v>10519.74</v>
      </c>
      <c r="F302" s="117" t="s">
        <v>78</v>
      </c>
      <c r="G302" s="116">
        <v>18142.740000000002</v>
      </c>
      <c r="H302" s="12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183"/>
      <c r="D303" s="201"/>
      <c r="E303" s="116">
        <v>10519.74</v>
      </c>
      <c r="F303" s="117">
        <v>224.97</v>
      </c>
      <c r="G303" s="116">
        <v>18367.71</v>
      </c>
      <c r="H303" s="12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181">
        <v>30</v>
      </c>
      <c r="D304" s="200">
        <v>7623</v>
      </c>
      <c r="E304" s="116">
        <v>10405.4</v>
      </c>
      <c r="F304" s="117" t="s">
        <v>78</v>
      </c>
      <c r="G304" s="116">
        <v>18028.400000000001</v>
      </c>
      <c r="H304" s="12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183"/>
      <c r="D305" s="201"/>
      <c r="E305" s="116">
        <v>10405.4</v>
      </c>
      <c r="F305" s="117">
        <v>223.55</v>
      </c>
      <c r="G305" s="116">
        <v>18251.95</v>
      </c>
      <c r="H305" s="12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181">
        <v>31</v>
      </c>
      <c r="D306" s="200">
        <v>7623</v>
      </c>
      <c r="E306" s="116">
        <v>10291.049999999999</v>
      </c>
      <c r="F306" s="117" t="s">
        <v>78</v>
      </c>
      <c r="G306" s="116">
        <v>17914.05</v>
      </c>
      <c r="H306" s="12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183"/>
      <c r="D307" s="201"/>
      <c r="E307" s="116">
        <v>10291.049999999999</v>
      </c>
      <c r="F307" s="117">
        <v>222.13</v>
      </c>
      <c r="G307" s="116">
        <v>18136.18</v>
      </c>
      <c r="H307" s="12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181">
        <v>32</v>
      </c>
      <c r="D308" s="200">
        <v>7623</v>
      </c>
      <c r="E308" s="116">
        <v>10176.709999999999</v>
      </c>
      <c r="F308" s="117" t="s">
        <v>78</v>
      </c>
      <c r="G308" s="116">
        <v>17799.71</v>
      </c>
      <c r="H308" s="12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183"/>
      <c r="D309" s="201"/>
      <c r="E309" s="116">
        <v>10176.709999999999</v>
      </c>
      <c r="F309" s="117">
        <v>220.72</v>
      </c>
      <c r="G309" s="116">
        <v>18020.43</v>
      </c>
      <c r="H309" s="12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181">
        <v>33</v>
      </c>
      <c r="D310" s="200">
        <v>7623</v>
      </c>
      <c r="E310" s="116">
        <v>10062.36</v>
      </c>
      <c r="F310" s="117" t="s">
        <v>78</v>
      </c>
      <c r="G310" s="116">
        <v>17685.36</v>
      </c>
      <c r="H310" s="12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183"/>
      <c r="D311" s="201"/>
      <c r="E311" s="116">
        <v>10062.36</v>
      </c>
      <c r="F311" s="117">
        <v>219.3</v>
      </c>
      <c r="G311" s="116">
        <v>17904.66</v>
      </c>
      <c r="H311" s="12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181">
        <v>34</v>
      </c>
      <c r="D312" s="200">
        <v>7623</v>
      </c>
      <c r="E312" s="116">
        <v>9948.02</v>
      </c>
      <c r="F312" s="117" t="s">
        <v>78</v>
      </c>
      <c r="G312" s="116">
        <v>17571.02</v>
      </c>
      <c r="H312" s="12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183"/>
      <c r="D313" s="201"/>
      <c r="E313" s="116">
        <v>9948.02</v>
      </c>
      <c r="F313" s="117">
        <v>217.88</v>
      </c>
      <c r="G313" s="116">
        <v>17788.900000000001</v>
      </c>
      <c r="H313" s="12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181">
        <v>35</v>
      </c>
      <c r="D314" s="200">
        <v>7623</v>
      </c>
      <c r="E314" s="116">
        <v>9833.67</v>
      </c>
      <c r="F314" s="117" t="s">
        <v>78</v>
      </c>
      <c r="G314" s="116">
        <v>17456.669999999998</v>
      </c>
      <c r="H314" s="12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183"/>
      <c r="D315" s="201"/>
      <c r="E315" s="116">
        <v>9833.67</v>
      </c>
      <c r="F315" s="117">
        <v>216.46</v>
      </c>
      <c r="G315" s="116">
        <v>17673.13</v>
      </c>
      <c r="H315" s="12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181">
        <v>36</v>
      </c>
      <c r="D316" s="200">
        <v>7623</v>
      </c>
      <c r="E316" s="116">
        <v>9719.33</v>
      </c>
      <c r="F316" s="117" t="s">
        <v>78</v>
      </c>
      <c r="G316" s="116">
        <v>17342.330000000002</v>
      </c>
      <c r="H316" s="12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183"/>
      <c r="D317" s="201"/>
      <c r="E317" s="116">
        <v>9719.33</v>
      </c>
      <c r="F317" s="117">
        <v>215.04</v>
      </c>
      <c r="G317" s="116">
        <v>17557.37</v>
      </c>
      <c r="H317" s="12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181">
        <v>37</v>
      </c>
      <c r="D318" s="200">
        <v>7623</v>
      </c>
      <c r="E318" s="116">
        <v>9604.98</v>
      </c>
      <c r="F318" s="117" t="s">
        <v>78</v>
      </c>
      <c r="G318" s="116">
        <v>17227.98</v>
      </c>
      <c r="H318" s="12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183"/>
      <c r="D319" s="201"/>
      <c r="E319" s="116">
        <v>9604.98</v>
      </c>
      <c r="F319" s="117">
        <v>213.63</v>
      </c>
      <c r="G319" s="116">
        <v>17441.61</v>
      </c>
      <c r="H319" s="12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181">
        <v>38</v>
      </c>
      <c r="D320" s="200">
        <v>7623</v>
      </c>
      <c r="E320" s="116">
        <v>9490.64</v>
      </c>
      <c r="F320" s="117" t="s">
        <v>78</v>
      </c>
      <c r="G320" s="116">
        <v>17113.64</v>
      </c>
      <c r="H320" s="12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183"/>
      <c r="D321" s="201"/>
      <c r="E321" s="116">
        <v>9490.64</v>
      </c>
      <c r="F321" s="117">
        <v>212.21</v>
      </c>
      <c r="G321" s="116">
        <v>17325.849999999999</v>
      </c>
      <c r="H321" s="12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181">
        <v>39</v>
      </c>
      <c r="D322" s="200">
        <v>7623</v>
      </c>
      <c r="E322" s="116">
        <v>9376.2900000000009</v>
      </c>
      <c r="F322" s="117" t="s">
        <v>78</v>
      </c>
      <c r="G322" s="116">
        <v>16999.29</v>
      </c>
      <c r="H322" s="12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183"/>
      <c r="D323" s="201"/>
      <c r="E323" s="116">
        <v>9376.2900000000009</v>
      </c>
      <c r="F323" s="117">
        <v>210.79</v>
      </c>
      <c r="G323" s="116">
        <v>17210.080000000002</v>
      </c>
      <c r="H323" s="12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181">
        <v>40</v>
      </c>
      <c r="D324" s="200">
        <v>7623</v>
      </c>
      <c r="E324" s="116">
        <v>9261.9500000000007</v>
      </c>
      <c r="F324" s="117" t="s">
        <v>78</v>
      </c>
      <c r="G324" s="116">
        <v>16884.95</v>
      </c>
      <c r="H324" s="12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183"/>
      <c r="D325" s="201"/>
      <c r="E325" s="116">
        <v>9261.9500000000007</v>
      </c>
      <c r="F325" s="117">
        <v>209.37</v>
      </c>
      <c r="G325" s="116">
        <v>17094.32</v>
      </c>
      <c r="H325" s="12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181">
        <v>41</v>
      </c>
      <c r="D326" s="200">
        <v>7623</v>
      </c>
      <c r="E326" s="116">
        <v>9147.6</v>
      </c>
      <c r="F326" s="117" t="s">
        <v>78</v>
      </c>
      <c r="G326" s="116">
        <v>16770.599999999999</v>
      </c>
      <c r="H326" s="12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183"/>
      <c r="D327" s="201"/>
      <c r="E327" s="116">
        <v>9147.6</v>
      </c>
      <c r="F327" s="117">
        <v>207.96</v>
      </c>
      <c r="G327" s="116">
        <v>16978.560000000001</v>
      </c>
      <c r="H327" s="12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181">
        <v>42</v>
      </c>
      <c r="D328" s="200">
        <v>7623</v>
      </c>
      <c r="E328" s="116">
        <v>9033.26</v>
      </c>
      <c r="F328" s="117" t="s">
        <v>78</v>
      </c>
      <c r="G328" s="116">
        <v>16656.259999999998</v>
      </c>
      <c r="H328" s="12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183"/>
      <c r="D329" s="201"/>
      <c r="E329" s="116">
        <v>9033.26</v>
      </c>
      <c r="F329" s="117">
        <v>206.54</v>
      </c>
      <c r="G329" s="116">
        <v>16862.8</v>
      </c>
      <c r="H329" s="12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181">
        <v>43</v>
      </c>
      <c r="D330" s="200">
        <v>7623</v>
      </c>
      <c r="E330" s="116">
        <v>8918.91</v>
      </c>
      <c r="F330" s="117" t="s">
        <v>78</v>
      </c>
      <c r="G330" s="116">
        <v>16541.91</v>
      </c>
      <c r="H330" s="12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183"/>
      <c r="D331" s="201"/>
      <c r="E331" s="116">
        <v>8918.91</v>
      </c>
      <c r="F331" s="117">
        <v>205.12</v>
      </c>
      <c r="G331" s="116">
        <v>16747.03</v>
      </c>
      <c r="H331" s="12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181">
        <v>44</v>
      </c>
      <c r="D332" s="200">
        <v>7623</v>
      </c>
      <c r="E332" s="116">
        <v>8804.57</v>
      </c>
      <c r="F332" s="117" t="s">
        <v>78</v>
      </c>
      <c r="G332" s="116">
        <v>16427.57</v>
      </c>
      <c r="H332" s="12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183"/>
      <c r="D333" s="201"/>
      <c r="E333" s="116">
        <v>8804.57</v>
      </c>
      <c r="F333" s="117">
        <v>203.7</v>
      </c>
      <c r="G333" s="116">
        <v>16631.27</v>
      </c>
      <c r="H333" s="12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181">
        <v>45</v>
      </c>
      <c r="D334" s="200">
        <v>7623</v>
      </c>
      <c r="E334" s="116">
        <v>8690.2199999999993</v>
      </c>
      <c r="F334" s="117" t="s">
        <v>78</v>
      </c>
      <c r="G334" s="116">
        <v>16313.22</v>
      </c>
      <c r="H334" s="12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183"/>
      <c r="D335" s="201"/>
      <c r="E335" s="116">
        <v>8690.2199999999993</v>
      </c>
      <c r="F335" s="117">
        <v>202.28</v>
      </c>
      <c r="G335" s="116">
        <v>16515.5</v>
      </c>
      <c r="H335" s="12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181">
        <v>46</v>
      </c>
      <c r="D336" s="200">
        <v>7623</v>
      </c>
      <c r="E336" s="116">
        <v>8575.8799999999992</v>
      </c>
      <c r="F336" s="117" t="s">
        <v>78</v>
      </c>
      <c r="G336" s="116">
        <v>16198.88</v>
      </c>
      <c r="H336" s="12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183"/>
      <c r="D337" s="201"/>
      <c r="E337" s="116">
        <v>8575.8799999999992</v>
      </c>
      <c r="F337" s="117">
        <v>200.87</v>
      </c>
      <c r="G337" s="116">
        <v>16399.75</v>
      </c>
      <c r="H337" s="12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181">
        <v>47</v>
      </c>
      <c r="D338" s="200">
        <v>7623</v>
      </c>
      <c r="E338" s="116">
        <v>8461.5300000000007</v>
      </c>
      <c r="F338" s="117" t="s">
        <v>78</v>
      </c>
      <c r="G338" s="116">
        <v>16084.53</v>
      </c>
      <c r="H338" s="12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183"/>
      <c r="D339" s="201"/>
      <c r="E339" s="116">
        <v>8461.5300000000007</v>
      </c>
      <c r="F339" s="117">
        <v>199.45</v>
      </c>
      <c r="G339" s="116">
        <v>16283.98</v>
      </c>
      <c r="H339" s="12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181">
        <v>48</v>
      </c>
      <c r="D340" s="200">
        <v>7623</v>
      </c>
      <c r="E340" s="116">
        <v>8347.19</v>
      </c>
      <c r="F340" s="117" t="s">
        <v>78</v>
      </c>
      <c r="G340" s="116">
        <v>15970.19</v>
      </c>
      <c r="H340" s="12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183"/>
      <c r="D341" s="201"/>
      <c r="E341" s="116">
        <v>8347.19</v>
      </c>
      <c r="F341" s="117">
        <v>198.03</v>
      </c>
      <c r="G341" s="116">
        <v>16168.22</v>
      </c>
      <c r="H341" s="12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181">
        <v>49</v>
      </c>
      <c r="D342" s="200">
        <v>7623</v>
      </c>
      <c r="E342" s="116">
        <v>8232.84</v>
      </c>
      <c r="F342" s="117" t="s">
        <v>78</v>
      </c>
      <c r="G342" s="116">
        <v>15855.84</v>
      </c>
      <c r="H342" s="12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183"/>
      <c r="D343" s="201"/>
      <c r="E343" s="116">
        <v>8232.84</v>
      </c>
      <c r="F343" s="117">
        <v>196.61</v>
      </c>
      <c r="G343" s="116">
        <v>16052.45</v>
      </c>
      <c r="H343" s="12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181">
        <v>50</v>
      </c>
      <c r="D344" s="200">
        <v>7623</v>
      </c>
      <c r="E344" s="116">
        <v>8118.5</v>
      </c>
      <c r="F344" s="117" t="s">
        <v>78</v>
      </c>
      <c r="G344" s="116">
        <v>15741.5</v>
      </c>
      <c r="H344" s="12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183"/>
      <c r="D345" s="201"/>
      <c r="E345" s="116">
        <v>8118.5</v>
      </c>
      <c r="F345" s="117">
        <v>195.19</v>
      </c>
      <c r="G345" s="116">
        <v>15936.69</v>
      </c>
      <c r="H345" s="12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181">
        <v>51</v>
      </c>
      <c r="D346" s="200">
        <v>7623</v>
      </c>
      <c r="E346" s="116">
        <v>8004.15</v>
      </c>
      <c r="F346" s="117" t="s">
        <v>78</v>
      </c>
      <c r="G346" s="116">
        <v>15627.15</v>
      </c>
      <c r="H346" s="12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183"/>
      <c r="D347" s="201"/>
      <c r="E347" s="116">
        <v>8004.15</v>
      </c>
      <c r="F347" s="117">
        <v>193.78</v>
      </c>
      <c r="G347" s="116">
        <v>15820.93</v>
      </c>
      <c r="H347" s="12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181">
        <v>52</v>
      </c>
      <c r="D348" s="200">
        <v>7623</v>
      </c>
      <c r="E348" s="116">
        <v>7889.81</v>
      </c>
      <c r="F348" s="117" t="s">
        <v>78</v>
      </c>
      <c r="G348" s="116">
        <v>15512.81</v>
      </c>
      <c r="H348" s="12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183"/>
      <c r="D349" s="201"/>
      <c r="E349" s="116">
        <v>7889.81</v>
      </c>
      <c r="F349" s="117">
        <v>192.36</v>
      </c>
      <c r="G349" s="116">
        <v>15705.17</v>
      </c>
      <c r="H349" s="12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181">
        <v>53</v>
      </c>
      <c r="D350" s="200">
        <v>7623</v>
      </c>
      <c r="E350" s="116">
        <v>7775.46</v>
      </c>
      <c r="F350" s="117" t="s">
        <v>78</v>
      </c>
      <c r="G350" s="116">
        <v>15398.46</v>
      </c>
      <c r="H350" s="12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183"/>
      <c r="D351" s="201"/>
      <c r="E351" s="116">
        <v>7775.46</v>
      </c>
      <c r="F351" s="117">
        <v>190.94</v>
      </c>
      <c r="G351" s="116">
        <v>15589.4</v>
      </c>
      <c r="H351" s="12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181">
        <v>54</v>
      </c>
      <c r="D352" s="200">
        <v>7623</v>
      </c>
      <c r="E352" s="116">
        <v>7661.12</v>
      </c>
      <c r="F352" s="117" t="s">
        <v>78</v>
      </c>
      <c r="G352" s="116">
        <v>15284.12</v>
      </c>
      <c r="H352" s="12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183"/>
      <c r="D353" s="201"/>
      <c r="E353" s="116">
        <v>7661.12</v>
      </c>
      <c r="F353" s="117">
        <v>189.52</v>
      </c>
      <c r="G353" s="116">
        <v>15473.64</v>
      </c>
      <c r="H353" s="12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181">
        <v>55</v>
      </c>
      <c r="D354" s="200">
        <v>7623</v>
      </c>
      <c r="E354" s="116">
        <v>7546.77</v>
      </c>
      <c r="F354" s="117" t="s">
        <v>78</v>
      </c>
      <c r="G354" s="116">
        <v>15169.77</v>
      </c>
      <c r="H354" s="12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183"/>
      <c r="D355" s="201"/>
      <c r="E355" s="116">
        <v>7546.77</v>
      </c>
      <c r="F355" s="117">
        <v>188.11</v>
      </c>
      <c r="G355" s="116">
        <v>15357.88</v>
      </c>
      <c r="H355" s="12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181">
        <v>56</v>
      </c>
      <c r="D356" s="200">
        <v>7623</v>
      </c>
      <c r="E356" s="116">
        <v>7432.43</v>
      </c>
      <c r="F356" s="117" t="s">
        <v>78</v>
      </c>
      <c r="G356" s="116">
        <v>15055.43</v>
      </c>
      <c r="H356" s="12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183"/>
      <c r="D357" s="201"/>
      <c r="E357" s="116">
        <v>7432.43</v>
      </c>
      <c r="F357" s="117">
        <v>186.69</v>
      </c>
      <c r="G357" s="116">
        <v>15242.12</v>
      </c>
      <c r="H357" s="12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181">
        <v>57</v>
      </c>
      <c r="D358" s="200">
        <v>7623</v>
      </c>
      <c r="E358" s="116">
        <v>7318.08</v>
      </c>
      <c r="F358" s="117" t="s">
        <v>78</v>
      </c>
      <c r="G358" s="116">
        <v>14941.08</v>
      </c>
      <c r="H358" s="12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183"/>
      <c r="D359" s="201"/>
      <c r="E359" s="116">
        <v>7318.08</v>
      </c>
      <c r="F359" s="117">
        <v>185.27</v>
      </c>
      <c r="G359" s="116">
        <v>15126.35</v>
      </c>
      <c r="H359" s="12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181">
        <v>58</v>
      </c>
      <c r="D360" s="200">
        <v>7623</v>
      </c>
      <c r="E360" s="116">
        <v>7203.74</v>
      </c>
      <c r="F360" s="117" t="s">
        <v>78</v>
      </c>
      <c r="G360" s="116">
        <v>14826.74</v>
      </c>
      <c r="H360" s="12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183"/>
      <c r="D361" s="201"/>
      <c r="E361" s="116">
        <v>7203.74</v>
      </c>
      <c r="F361" s="117">
        <v>183.85</v>
      </c>
      <c r="G361" s="116">
        <v>15010.59</v>
      </c>
      <c r="H361" s="12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181">
        <v>59</v>
      </c>
      <c r="D362" s="200">
        <v>7623</v>
      </c>
      <c r="E362" s="116">
        <v>7089.39</v>
      </c>
      <c r="F362" s="117" t="s">
        <v>78</v>
      </c>
      <c r="G362" s="116">
        <v>14712.39</v>
      </c>
      <c r="H362" s="12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183"/>
      <c r="D363" s="201"/>
      <c r="E363" s="116">
        <v>7089.39</v>
      </c>
      <c r="F363" s="117">
        <v>182.43</v>
      </c>
      <c r="G363" s="116">
        <v>14894.82</v>
      </c>
      <c r="H363" s="12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181">
        <v>60</v>
      </c>
      <c r="D364" s="200">
        <v>7623</v>
      </c>
      <c r="E364" s="116">
        <v>6975.05</v>
      </c>
      <c r="F364" s="117" t="s">
        <v>78</v>
      </c>
      <c r="G364" s="116">
        <v>14598.05</v>
      </c>
      <c r="H364" s="12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183"/>
      <c r="D365" s="201"/>
      <c r="E365" s="116">
        <v>6975.05</v>
      </c>
      <c r="F365" s="117">
        <v>181.02</v>
      </c>
      <c r="G365" s="116">
        <v>14779.07</v>
      </c>
      <c r="H365" s="12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181">
        <v>61</v>
      </c>
      <c r="D366" s="200">
        <v>7623</v>
      </c>
      <c r="E366" s="116">
        <v>6860.7</v>
      </c>
      <c r="F366" s="117" t="s">
        <v>78</v>
      </c>
      <c r="G366" s="116">
        <v>14483.7</v>
      </c>
      <c r="H366" s="12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183"/>
      <c r="D367" s="201"/>
      <c r="E367" s="116">
        <v>6860.7</v>
      </c>
      <c r="F367" s="117">
        <v>179.6</v>
      </c>
      <c r="G367" s="116">
        <v>14663.3</v>
      </c>
      <c r="H367" s="12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181">
        <v>62</v>
      </c>
      <c r="D368" s="200">
        <v>7623</v>
      </c>
      <c r="E368" s="116">
        <v>6746.36</v>
      </c>
      <c r="F368" s="117" t="s">
        <v>78</v>
      </c>
      <c r="G368" s="116">
        <v>14369.36</v>
      </c>
      <c r="H368" s="12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183"/>
      <c r="D369" s="201"/>
      <c r="E369" s="116">
        <v>6746.36</v>
      </c>
      <c r="F369" s="117">
        <v>178.18</v>
      </c>
      <c r="G369" s="116">
        <v>14547.54</v>
      </c>
      <c r="H369" s="12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181">
        <v>63</v>
      </c>
      <c r="D370" s="200">
        <v>7623</v>
      </c>
      <c r="E370" s="116">
        <v>6632.01</v>
      </c>
      <c r="F370" s="117" t="s">
        <v>78</v>
      </c>
      <c r="G370" s="116">
        <v>14255.01</v>
      </c>
      <c r="H370" s="12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183"/>
      <c r="D371" s="201"/>
      <c r="E371" s="116">
        <v>6632.01</v>
      </c>
      <c r="F371" s="117">
        <v>176.76</v>
      </c>
      <c r="G371" s="116">
        <v>14431.77</v>
      </c>
      <c r="H371" s="12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181">
        <v>64</v>
      </c>
      <c r="D372" s="200">
        <v>7623</v>
      </c>
      <c r="E372" s="116">
        <v>6517.67</v>
      </c>
      <c r="F372" s="117" t="s">
        <v>78</v>
      </c>
      <c r="G372" s="116">
        <v>14140.67</v>
      </c>
      <c r="H372" s="12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183"/>
      <c r="D373" s="201"/>
      <c r="E373" s="116">
        <v>6517.67</v>
      </c>
      <c r="F373" s="117">
        <v>175.34</v>
      </c>
      <c r="G373" s="116">
        <v>14316.01</v>
      </c>
      <c r="H373" s="12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181">
        <v>65</v>
      </c>
      <c r="D374" s="200">
        <v>7623</v>
      </c>
      <c r="E374" s="116">
        <v>6403.32</v>
      </c>
      <c r="F374" s="117" t="s">
        <v>78</v>
      </c>
      <c r="G374" s="116">
        <v>14026.32</v>
      </c>
      <c r="H374" s="12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183"/>
      <c r="D375" s="201"/>
      <c r="E375" s="116">
        <v>6403.32</v>
      </c>
      <c r="F375" s="117">
        <v>173.93</v>
      </c>
      <c r="G375" s="116">
        <v>14200.25</v>
      </c>
      <c r="H375" s="12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181">
        <v>66</v>
      </c>
      <c r="D376" s="200">
        <v>7623</v>
      </c>
      <c r="E376" s="116">
        <v>6288.98</v>
      </c>
      <c r="F376" s="117" t="s">
        <v>78</v>
      </c>
      <c r="G376" s="116">
        <v>13911.98</v>
      </c>
      <c r="H376" s="12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183"/>
      <c r="D377" s="201"/>
      <c r="E377" s="116">
        <v>6288.98</v>
      </c>
      <c r="F377" s="117">
        <v>172.51</v>
      </c>
      <c r="G377" s="116">
        <v>14084.49</v>
      </c>
      <c r="H377" s="12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181">
        <v>67</v>
      </c>
      <c r="D378" s="200">
        <v>7623</v>
      </c>
      <c r="E378" s="116">
        <v>6174.63</v>
      </c>
      <c r="F378" s="117" t="s">
        <v>78</v>
      </c>
      <c r="G378" s="116">
        <v>13797.63</v>
      </c>
      <c r="H378" s="12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183"/>
      <c r="D379" s="201"/>
      <c r="E379" s="116">
        <v>6174.63</v>
      </c>
      <c r="F379" s="117">
        <v>171.09</v>
      </c>
      <c r="G379" s="116">
        <v>13968.72</v>
      </c>
      <c r="H379" s="12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181">
        <v>68</v>
      </c>
      <c r="D380" s="200">
        <v>7623</v>
      </c>
      <c r="E380" s="116">
        <v>6060.29</v>
      </c>
      <c r="F380" s="117" t="s">
        <v>78</v>
      </c>
      <c r="G380" s="116">
        <v>13683.29</v>
      </c>
      <c r="H380" s="12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183"/>
      <c r="D381" s="201"/>
      <c r="E381" s="116">
        <v>6060.29</v>
      </c>
      <c r="F381" s="117">
        <v>169.67</v>
      </c>
      <c r="G381" s="116">
        <v>13852.96</v>
      </c>
      <c r="H381" s="12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181">
        <v>69</v>
      </c>
      <c r="D382" s="200">
        <v>7623</v>
      </c>
      <c r="E382" s="116">
        <v>5945.94</v>
      </c>
      <c r="F382" s="117" t="s">
        <v>78</v>
      </c>
      <c r="G382" s="116">
        <v>13568.94</v>
      </c>
      <c r="H382" s="12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183"/>
      <c r="D383" s="201"/>
      <c r="E383" s="116">
        <v>5945.94</v>
      </c>
      <c r="F383" s="117">
        <v>168.25</v>
      </c>
      <c r="G383" s="116">
        <v>13737.19</v>
      </c>
      <c r="H383" s="12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181">
        <v>70</v>
      </c>
      <c r="D384" s="200">
        <v>7623</v>
      </c>
      <c r="E384" s="116">
        <v>5831.6</v>
      </c>
      <c r="F384" s="117" t="s">
        <v>78</v>
      </c>
      <c r="G384" s="116">
        <v>13454.6</v>
      </c>
      <c r="H384" s="12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183"/>
      <c r="D385" s="201"/>
      <c r="E385" s="116">
        <v>5831.6</v>
      </c>
      <c r="F385" s="117">
        <v>166.84</v>
      </c>
      <c r="G385" s="116">
        <v>13621.44</v>
      </c>
      <c r="H385" s="12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181">
        <v>71</v>
      </c>
      <c r="D386" s="200">
        <v>7623</v>
      </c>
      <c r="E386" s="116">
        <v>5717.25</v>
      </c>
      <c r="F386" s="117" t="s">
        <v>78</v>
      </c>
      <c r="G386" s="116">
        <v>13340.25</v>
      </c>
      <c r="H386" s="12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183"/>
      <c r="D387" s="201"/>
      <c r="E387" s="116">
        <v>5717.25</v>
      </c>
      <c r="F387" s="117">
        <v>165.42</v>
      </c>
      <c r="G387" s="116">
        <v>13505.67</v>
      </c>
      <c r="H387" s="12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181">
        <v>72</v>
      </c>
      <c r="D388" s="200">
        <v>7623</v>
      </c>
      <c r="E388" s="116">
        <v>5602.91</v>
      </c>
      <c r="F388" s="117" t="s">
        <v>78</v>
      </c>
      <c r="G388" s="116">
        <v>13225.91</v>
      </c>
      <c r="H388" s="12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183"/>
      <c r="D389" s="201"/>
      <c r="E389" s="116">
        <v>5602.91</v>
      </c>
      <c r="F389" s="117">
        <v>164</v>
      </c>
      <c r="G389" s="116">
        <v>13389.91</v>
      </c>
      <c r="H389" s="12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181">
        <v>73</v>
      </c>
      <c r="D390" s="200">
        <v>7623</v>
      </c>
      <c r="E390" s="116">
        <v>5488.56</v>
      </c>
      <c r="F390" s="117" t="s">
        <v>78</v>
      </c>
      <c r="G390" s="116">
        <v>13111.56</v>
      </c>
      <c r="H390" s="12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183"/>
      <c r="D391" s="201"/>
      <c r="E391" s="116">
        <v>5488.56</v>
      </c>
      <c r="F391" s="117">
        <v>162.58000000000001</v>
      </c>
      <c r="G391" s="116">
        <v>13274.14</v>
      </c>
      <c r="H391" s="12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181">
        <v>74</v>
      </c>
      <c r="D392" s="200">
        <v>7623</v>
      </c>
      <c r="E392" s="116">
        <v>5374.22</v>
      </c>
      <c r="F392" s="117" t="s">
        <v>78</v>
      </c>
      <c r="G392" s="116">
        <v>12997.22</v>
      </c>
      <c r="H392" s="12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183"/>
      <c r="D393" s="201"/>
      <c r="E393" s="116">
        <v>5374.22</v>
      </c>
      <c r="F393" s="117">
        <v>161.16999999999999</v>
      </c>
      <c r="G393" s="116">
        <v>13158.39</v>
      </c>
      <c r="H393" s="12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181">
        <v>75</v>
      </c>
      <c r="D394" s="200">
        <v>7623</v>
      </c>
      <c r="E394" s="116">
        <v>5259.87</v>
      </c>
      <c r="F394" s="117" t="s">
        <v>78</v>
      </c>
      <c r="G394" s="116">
        <v>12882.87</v>
      </c>
      <c r="H394" s="12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183"/>
      <c r="D395" s="201"/>
      <c r="E395" s="116">
        <v>5259.87</v>
      </c>
      <c r="F395" s="117">
        <v>159.75</v>
      </c>
      <c r="G395" s="116">
        <v>13042.62</v>
      </c>
      <c r="H395" s="12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181">
        <v>76</v>
      </c>
      <c r="D396" s="200">
        <v>7623</v>
      </c>
      <c r="E396" s="116">
        <v>5145.53</v>
      </c>
      <c r="F396" s="117" t="s">
        <v>78</v>
      </c>
      <c r="G396" s="116">
        <v>12768.53</v>
      </c>
      <c r="H396" s="12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183"/>
      <c r="D397" s="201"/>
      <c r="E397" s="116">
        <v>5145.53</v>
      </c>
      <c r="F397" s="117">
        <v>158.33000000000001</v>
      </c>
      <c r="G397" s="116">
        <v>12926.86</v>
      </c>
      <c r="H397" s="12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181">
        <v>77</v>
      </c>
      <c r="D398" s="200">
        <v>7623</v>
      </c>
      <c r="E398" s="116">
        <v>5031.18</v>
      </c>
      <c r="F398" s="117" t="s">
        <v>78</v>
      </c>
      <c r="G398" s="116">
        <v>12654.18</v>
      </c>
      <c r="H398" s="12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183"/>
      <c r="D399" s="201"/>
      <c r="E399" s="116">
        <v>5031.18</v>
      </c>
      <c r="F399" s="117">
        <v>156.91</v>
      </c>
      <c r="G399" s="116">
        <v>12811.09</v>
      </c>
      <c r="H399" s="12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181">
        <v>78</v>
      </c>
      <c r="D400" s="200">
        <v>7623</v>
      </c>
      <c r="E400" s="116">
        <v>4916.84</v>
      </c>
      <c r="F400" s="117" t="s">
        <v>78</v>
      </c>
      <c r="G400" s="116">
        <v>12539.84</v>
      </c>
      <c r="H400" s="12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183"/>
      <c r="D401" s="201"/>
      <c r="E401" s="116">
        <v>4916.84</v>
      </c>
      <c r="F401" s="117">
        <v>155.49</v>
      </c>
      <c r="G401" s="116">
        <v>12695.33</v>
      </c>
      <c r="H401" s="12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181">
        <v>79</v>
      </c>
      <c r="D402" s="200">
        <v>7623</v>
      </c>
      <c r="E402" s="116">
        <v>4802.49</v>
      </c>
      <c r="F402" s="117" t="s">
        <v>78</v>
      </c>
      <c r="G402" s="116">
        <v>12425.49</v>
      </c>
      <c r="H402" s="12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183"/>
      <c r="D403" s="201"/>
      <c r="E403" s="116">
        <v>4802.49</v>
      </c>
      <c r="F403" s="117">
        <v>154.08000000000001</v>
      </c>
      <c r="G403" s="116">
        <v>12579.57</v>
      </c>
      <c r="H403" s="12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181">
        <v>80</v>
      </c>
      <c r="D404" s="200">
        <v>7623</v>
      </c>
      <c r="E404" s="116">
        <v>4688.1499999999996</v>
      </c>
      <c r="F404" s="117" t="s">
        <v>78</v>
      </c>
      <c r="G404" s="116">
        <v>12311.15</v>
      </c>
      <c r="H404" s="12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183"/>
      <c r="D405" s="201"/>
      <c r="E405" s="116">
        <v>4688.1499999999996</v>
      </c>
      <c r="F405" s="117">
        <v>152.66</v>
      </c>
      <c r="G405" s="116">
        <v>12463.81</v>
      </c>
      <c r="H405" s="12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181">
        <v>81</v>
      </c>
      <c r="D406" s="200">
        <v>7623</v>
      </c>
      <c r="E406" s="116">
        <v>4573.8</v>
      </c>
      <c r="F406" s="117" t="s">
        <v>78</v>
      </c>
      <c r="G406" s="116">
        <v>12196.8</v>
      </c>
      <c r="H406" s="12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183"/>
      <c r="D407" s="201"/>
      <c r="E407" s="116">
        <v>4573.8</v>
      </c>
      <c r="F407" s="117">
        <v>151.24</v>
      </c>
      <c r="G407" s="116">
        <v>12348.04</v>
      </c>
      <c r="H407" s="12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181">
        <v>82</v>
      </c>
      <c r="D408" s="200">
        <v>7623</v>
      </c>
      <c r="E408" s="116">
        <v>4459.46</v>
      </c>
      <c r="F408" s="117" t="s">
        <v>78</v>
      </c>
      <c r="G408" s="116">
        <v>12082.46</v>
      </c>
      <c r="H408" s="12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183"/>
      <c r="D409" s="201"/>
      <c r="E409" s="116">
        <v>4459.46</v>
      </c>
      <c r="F409" s="117">
        <v>149.82</v>
      </c>
      <c r="G409" s="116">
        <v>12232.28</v>
      </c>
      <c r="H409" s="12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181">
        <v>83</v>
      </c>
      <c r="D410" s="200">
        <v>7623</v>
      </c>
      <c r="E410" s="116">
        <v>4345.1099999999997</v>
      </c>
      <c r="F410" s="117" t="s">
        <v>78</v>
      </c>
      <c r="G410" s="116">
        <v>11968.11</v>
      </c>
      <c r="H410" s="12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183"/>
      <c r="D411" s="201"/>
      <c r="E411" s="116">
        <v>4345.1099999999997</v>
      </c>
      <c r="F411" s="117">
        <v>148.4</v>
      </c>
      <c r="G411" s="116">
        <v>12116.51</v>
      </c>
      <c r="H411" s="12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181">
        <v>84</v>
      </c>
      <c r="D412" s="200">
        <v>7623</v>
      </c>
      <c r="E412" s="116">
        <v>4230.7700000000004</v>
      </c>
      <c r="F412" s="117" t="s">
        <v>78</v>
      </c>
      <c r="G412" s="116">
        <v>11853.77</v>
      </c>
      <c r="H412" s="12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183"/>
      <c r="D413" s="201"/>
      <c r="E413" s="116">
        <v>4230.7700000000004</v>
      </c>
      <c r="F413" s="117">
        <v>146.99</v>
      </c>
      <c r="G413" s="116">
        <v>12000.76</v>
      </c>
      <c r="H413" s="12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181">
        <v>85</v>
      </c>
      <c r="D414" s="200">
        <v>7623</v>
      </c>
      <c r="E414" s="116">
        <v>4116.42</v>
      </c>
      <c r="F414" s="117" t="s">
        <v>78</v>
      </c>
      <c r="G414" s="116">
        <v>11739.42</v>
      </c>
      <c r="H414" s="12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183"/>
      <c r="D415" s="201"/>
      <c r="E415" s="116">
        <v>4116.42</v>
      </c>
      <c r="F415" s="117">
        <v>145.57</v>
      </c>
      <c r="G415" s="116">
        <v>11884.99</v>
      </c>
      <c r="H415" s="12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181">
        <v>86</v>
      </c>
      <c r="D416" s="200">
        <v>7623</v>
      </c>
      <c r="E416" s="116">
        <v>4002.08</v>
      </c>
      <c r="F416" s="117" t="s">
        <v>78</v>
      </c>
      <c r="G416" s="116">
        <v>11625.08</v>
      </c>
      <c r="H416" s="12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183"/>
      <c r="D417" s="201"/>
      <c r="E417" s="116">
        <v>4002.08</v>
      </c>
      <c r="F417" s="117">
        <v>144.15</v>
      </c>
      <c r="G417" s="116">
        <v>11769.23</v>
      </c>
      <c r="H417" s="12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181">
        <v>87</v>
      </c>
      <c r="D418" s="200">
        <v>7623</v>
      </c>
      <c r="E418" s="116">
        <v>3887.73</v>
      </c>
      <c r="F418" s="117" t="s">
        <v>78</v>
      </c>
      <c r="G418" s="116">
        <v>11510.73</v>
      </c>
      <c r="H418" s="12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183"/>
      <c r="D419" s="201"/>
      <c r="E419" s="116">
        <v>3887.73</v>
      </c>
      <c r="F419" s="117">
        <v>142.72999999999999</v>
      </c>
      <c r="G419" s="116">
        <v>11653.46</v>
      </c>
      <c r="H419" s="12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181">
        <v>88</v>
      </c>
      <c r="D420" s="200">
        <v>7623</v>
      </c>
      <c r="E420" s="116">
        <v>3773.39</v>
      </c>
      <c r="F420" s="117" t="s">
        <v>78</v>
      </c>
      <c r="G420" s="116">
        <v>11396.39</v>
      </c>
      <c r="H420" s="12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183"/>
      <c r="D421" s="201"/>
      <c r="E421" s="116">
        <v>3773.39</v>
      </c>
      <c r="F421" s="117">
        <v>141.32</v>
      </c>
      <c r="G421" s="116">
        <v>11537.71</v>
      </c>
      <c r="H421" s="12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181">
        <v>89</v>
      </c>
      <c r="D422" s="200">
        <v>7623</v>
      </c>
      <c r="E422" s="116">
        <v>3659.04</v>
      </c>
      <c r="F422" s="117" t="s">
        <v>78</v>
      </c>
      <c r="G422" s="116">
        <v>11282.04</v>
      </c>
      <c r="H422" s="12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183"/>
      <c r="D423" s="201"/>
      <c r="E423" s="116">
        <v>3659.04</v>
      </c>
      <c r="F423" s="117">
        <v>139.9</v>
      </c>
      <c r="G423" s="116">
        <v>11421.94</v>
      </c>
      <c r="H423" s="12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181">
        <v>90</v>
      </c>
      <c r="D424" s="200">
        <v>7623</v>
      </c>
      <c r="E424" s="116">
        <v>3544.7</v>
      </c>
      <c r="F424" s="117" t="s">
        <v>78</v>
      </c>
      <c r="G424" s="116">
        <v>11167.7</v>
      </c>
      <c r="H424" s="12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183"/>
      <c r="D425" s="201"/>
      <c r="E425" s="116">
        <v>3544.7</v>
      </c>
      <c r="F425" s="117">
        <v>138.47999999999999</v>
      </c>
      <c r="G425" s="116">
        <v>11306.18</v>
      </c>
      <c r="H425" s="12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181">
        <v>91</v>
      </c>
      <c r="D426" s="200">
        <v>7623</v>
      </c>
      <c r="E426" s="116">
        <v>3430.35</v>
      </c>
      <c r="F426" s="117" t="s">
        <v>78</v>
      </c>
      <c r="G426" s="116">
        <v>11053.35</v>
      </c>
      <c r="H426" s="12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183"/>
      <c r="D427" s="201"/>
      <c r="E427" s="116">
        <v>3430.35</v>
      </c>
      <c r="F427" s="117">
        <v>137.06</v>
      </c>
      <c r="G427" s="116">
        <v>11190.41</v>
      </c>
      <c r="H427" s="12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181">
        <v>92</v>
      </c>
      <c r="D428" s="200">
        <v>7623</v>
      </c>
      <c r="E428" s="116">
        <v>3316.01</v>
      </c>
      <c r="F428" s="117" t="s">
        <v>78</v>
      </c>
      <c r="G428" s="116">
        <v>10939.01</v>
      </c>
      <c r="H428" s="12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183"/>
      <c r="D429" s="201"/>
      <c r="E429" s="116">
        <v>3316.01</v>
      </c>
      <c r="F429" s="117">
        <v>135.63999999999999</v>
      </c>
      <c r="G429" s="116">
        <v>11074.65</v>
      </c>
      <c r="H429" s="12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181">
        <v>93</v>
      </c>
      <c r="D430" s="200">
        <v>7623</v>
      </c>
      <c r="E430" s="116">
        <v>3201.66</v>
      </c>
      <c r="F430" s="117" t="s">
        <v>78</v>
      </c>
      <c r="G430" s="116">
        <v>10824.66</v>
      </c>
      <c r="H430" s="12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183"/>
      <c r="D431" s="201"/>
      <c r="E431" s="116">
        <v>3201.66</v>
      </c>
      <c r="F431" s="117">
        <v>134.22999999999999</v>
      </c>
      <c r="G431" s="116">
        <v>10958.89</v>
      </c>
      <c r="H431" s="12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181">
        <v>94</v>
      </c>
      <c r="D432" s="200">
        <v>7623</v>
      </c>
      <c r="E432" s="116">
        <v>3087.32</v>
      </c>
      <c r="F432" s="117" t="s">
        <v>78</v>
      </c>
      <c r="G432" s="116">
        <v>10710.32</v>
      </c>
      <c r="H432" s="12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183"/>
      <c r="D433" s="201"/>
      <c r="E433" s="116">
        <v>3087.32</v>
      </c>
      <c r="F433" s="117">
        <v>132.81</v>
      </c>
      <c r="G433" s="116">
        <v>10843.13</v>
      </c>
      <c r="H433" s="12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181">
        <v>95</v>
      </c>
      <c r="D434" s="200">
        <v>7623</v>
      </c>
      <c r="E434" s="116">
        <v>2972.97</v>
      </c>
      <c r="F434" s="117" t="s">
        <v>78</v>
      </c>
      <c r="G434" s="116">
        <v>10595.97</v>
      </c>
      <c r="H434" s="12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183"/>
      <c r="D435" s="201"/>
      <c r="E435" s="116">
        <v>2972.97</v>
      </c>
      <c r="F435" s="117">
        <v>131.38999999999999</v>
      </c>
      <c r="G435" s="116">
        <v>10727.36</v>
      </c>
      <c r="H435" s="12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181">
        <v>96</v>
      </c>
      <c r="D436" s="200">
        <v>7623</v>
      </c>
      <c r="E436" s="116">
        <v>2858.63</v>
      </c>
      <c r="F436" s="117" t="s">
        <v>78</v>
      </c>
      <c r="G436" s="116">
        <v>10481.629999999999</v>
      </c>
      <c r="H436" s="12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183"/>
      <c r="D437" s="201"/>
      <c r="E437" s="116">
        <v>2858.63</v>
      </c>
      <c r="F437" s="117">
        <v>129.97</v>
      </c>
      <c r="G437" s="116">
        <v>10611.6</v>
      </c>
      <c r="H437" s="12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181">
        <v>97</v>
      </c>
      <c r="D438" s="200">
        <v>7623</v>
      </c>
      <c r="E438" s="116">
        <v>2744.28</v>
      </c>
      <c r="F438" s="117" t="s">
        <v>78</v>
      </c>
      <c r="G438" s="116">
        <v>10367.280000000001</v>
      </c>
      <c r="H438" s="12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183"/>
      <c r="D439" s="201"/>
      <c r="E439" s="116">
        <v>2744.28</v>
      </c>
      <c r="F439" s="117">
        <v>128.55000000000001</v>
      </c>
      <c r="G439" s="116">
        <v>10495.83</v>
      </c>
      <c r="H439" s="12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181">
        <v>98</v>
      </c>
      <c r="D440" s="200">
        <v>7623</v>
      </c>
      <c r="E440" s="116">
        <v>2629.94</v>
      </c>
      <c r="F440" s="117" t="s">
        <v>78</v>
      </c>
      <c r="G440" s="116">
        <v>10252.94</v>
      </c>
      <c r="H440" s="12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183"/>
      <c r="D441" s="201"/>
      <c r="E441" s="116">
        <v>2629.94</v>
      </c>
      <c r="F441" s="117">
        <v>127.14</v>
      </c>
      <c r="G441" s="116">
        <v>10380.08</v>
      </c>
      <c r="H441" s="12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181">
        <v>99</v>
      </c>
      <c r="D442" s="200">
        <v>7623</v>
      </c>
      <c r="E442" s="116">
        <v>2515.59</v>
      </c>
      <c r="F442" s="117" t="s">
        <v>78</v>
      </c>
      <c r="G442" s="116">
        <v>10138.59</v>
      </c>
      <c r="H442" s="12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183"/>
      <c r="D443" s="201"/>
      <c r="E443" s="116">
        <v>2515.59</v>
      </c>
      <c r="F443" s="117">
        <v>125.72</v>
      </c>
      <c r="G443" s="116">
        <v>10264.31</v>
      </c>
      <c r="H443" s="12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181">
        <v>100</v>
      </c>
      <c r="D444" s="200">
        <v>7623</v>
      </c>
      <c r="E444" s="116">
        <v>2401.25</v>
      </c>
      <c r="F444" s="117" t="s">
        <v>78</v>
      </c>
      <c r="G444" s="116">
        <v>10024.25</v>
      </c>
      <c r="H444" s="12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183"/>
      <c r="D445" s="201"/>
      <c r="E445" s="116">
        <v>2401.25</v>
      </c>
      <c r="F445" s="117">
        <v>124.3</v>
      </c>
      <c r="G445" s="116">
        <v>10148.549999999999</v>
      </c>
      <c r="H445" s="12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181">
        <v>101</v>
      </c>
      <c r="D446" s="200">
        <v>7623</v>
      </c>
      <c r="E446" s="116">
        <v>2286.9</v>
      </c>
      <c r="F446" s="117" t="s">
        <v>78</v>
      </c>
      <c r="G446" s="116">
        <v>9909.9</v>
      </c>
      <c r="H446" s="12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183"/>
      <c r="D447" s="201"/>
      <c r="E447" s="116">
        <v>2286.9</v>
      </c>
      <c r="F447" s="117">
        <v>122.88</v>
      </c>
      <c r="G447" s="116">
        <v>10032.780000000001</v>
      </c>
      <c r="H447" s="12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181">
        <v>102</v>
      </c>
      <c r="D448" s="200">
        <v>7623</v>
      </c>
      <c r="E448" s="116">
        <v>2172.56</v>
      </c>
      <c r="F448" s="117" t="s">
        <v>78</v>
      </c>
      <c r="G448" s="116">
        <v>9795.56</v>
      </c>
      <c r="H448" s="12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183"/>
      <c r="D449" s="201"/>
      <c r="E449" s="116">
        <v>2172.56</v>
      </c>
      <c r="F449" s="117">
        <v>121.46</v>
      </c>
      <c r="G449" s="116">
        <v>9917.02</v>
      </c>
      <c r="H449" s="12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181">
        <v>103</v>
      </c>
      <c r="D450" s="200">
        <v>7623</v>
      </c>
      <c r="E450" s="116">
        <v>2058.21</v>
      </c>
      <c r="F450" s="117" t="s">
        <v>78</v>
      </c>
      <c r="G450" s="116">
        <v>9681.2099999999991</v>
      </c>
      <c r="H450" s="12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183"/>
      <c r="D451" s="201"/>
      <c r="E451" s="116">
        <v>2058.21</v>
      </c>
      <c r="F451" s="117">
        <v>120.05</v>
      </c>
      <c r="G451" s="116">
        <v>9801.26</v>
      </c>
      <c r="H451" s="12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181">
        <v>104</v>
      </c>
      <c r="D452" s="200">
        <v>7623</v>
      </c>
      <c r="E452" s="116">
        <v>1943.87</v>
      </c>
      <c r="F452" s="117" t="s">
        <v>78</v>
      </c>
      <c r="G452" s="116">
        <v>9566.8700000000008</v>
      </c>
      <c r="H452" s="12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183"/>
      <c r="D453" s="201"/>
      <c r="E453" s="116">
        <v>1943.87</v>
      </c>
      <c r="F453" s="117">
        <v>118.63</v>
      </c>
      <c r="G453" s="116">
        <v>9685.5</v>
      </c>
      <c r="H453" s="12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181">
        <v>105</v>
      </c>
      <c r="D454" s="200">
        <v>7623</v>
      </c>
      <c r="E454" s="116">
        <v>1829.52</v>
      </c>
      <c r="F454" s="117" t="s">
        <v>78</v>
      </c>
      <c r="G454" s="116">
        <v>9452.52</v>
      </c>
      <c r="H454" s="12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183"/>
      <c r="D455" s="201"/>
      <c r="E455" s="116">
        <v>1829.52</v>
      </c>
      <c r="F455" s="117">
        <v>117.21</v>
      </c>
      <c r="G455" s="116">
        <v>9569.73</v>
      </c>
      <c r="H455" s="12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181">
        <v>106</v>
      </c>
      <c r="D456" s="200">
        <v>7623</v>
      </c>
      <c r="E456" s="116">
        <v>1715.18</v>
      </c>
      <c r="F456" s="117" t="s">
        <v>78</v>
      </c>
      <c r="G456" s="116">
        <v>9338.18</v>
      </c>
      <c r="H456" s="12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183"/>
      <c r="D457" s="201"/>
      <c r="E457" s="116">
        <v>1715.18</v>
      </c>
      <c r="F457" s="117">
        <v>115.79</v>
      </c>
      <c r="G457" s="116">
        <v>9453.9699999999993</v>
      </c>
      <c r="H457" s="12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181">
        <v>107</v>
      </c>
      <c r="D458" s="200">
        <v>7623</v>
      </c>
      <c r="E458" s="116">
        <v>1600.83</v>
      </c>
      <c r="F458" s="117" t="s">
        <v>78</v>
      </c>
      <c r="G458" s="116">
        <v>9223.83</v>
      </c>
      <c r="H458" s="12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183"/>
      <c r="D459" s="201"/>
      <c r="E459" s="116">
        <v>1600.83</v>
      </c>
      <c r="F459" s="117">
        <v>114.38</v>
      </c>
      <c r="G459" s="116">
        <v>9338.2099999999991</v>
      </c>
      <c r="H459" s="12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181">
        <v>108</v>
      </c>
      <c r="D460" s="200">
        <v>7623</v>
      </c>
      <c r="E460" s="116">
        <v>1486.49</v>
      </c>
      <c r="F460" s="117" t="s">
        <v>78</v>
      </c>
      <c r="G460" s="116">
        <v>9109.49</v>
      </c>
      <c r="H460" s="12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183"/>
      <c r="D461" s="201"/>
      <c r="E461" s="116">
        <v>1486.49</v>
      </c>
      <c r="F461" s="117">
        <v>112.96</v>
      </c>
      <c r="G461" s="116">
        <v>9222.4500000000007</v>
      </c>
      <c r="H461" s="12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181">
        <v>109</v>
      </c>
      <c r="D462" s="200">
        <v>7623</v>
      </c>
      <c r="E462" s="116">
        <v>1372.14</v>
      </c>
      <c r="F462" s="117" t="s">
        <v>78</v>
      </c>
      <c r="G462" s="116">
        <v>8995.14</v>
      </c>
      <c r="H462" s="12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183"/>
      <c r="D463" s="201"/>
      <c r="E463" s="116">
        <v>1372.14</v>
      </c>
      <c r="F463" s="117">
        <v>111.54</v>
      </c>
      <c r="G463" s="116">
        <v>9106.68</v>
      </c>
      <c r="H463" s="12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181">
        <v>110</v>
      </c>
      <c r="D464" s="200">
        <v>7623</v>
      </c>
      <c r="E464" s="116">
        <v>1257.8</v>
      </c>
      <c r="F464" s="117" t="s">
        <v>78</v>
      </c>
      <c r="G464" s="116">
        <v>8880.7999999999993</v>
      </c>
      <c r="H464" s="12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183"/>
      <c r="D465" s="201"/>
      <c r="E465" s="116">
        <v>1257.8</v>
      </c>
      <c r="F465" s="117">
        <v>110.12</v>
      </c>
      <c r="G465" s="116">
        <v>8990.92</v>
      </c>
      <c r="H465" s="12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181">
        <v>111</v>
      </c>
      <c r="D466" s="200">
        <v>7623</v>
      </c>
      <c r="E466" s="116">
        <v>1143.45</v>
      </c>
      <c r="F466" s="117" t="s">
        <v>78</v>
      </c>
      <c r="G466" s="116">
        <v>8766.4500000000007</v>
      </c>
      <c r="H466" s="12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183"/>
      <c r="D467" s="201"/>
      <c r="E467" s="116">
        <v>1143.45</v>
      </c>
      <c r="F467" s="117">
        <v>108.7</v>
      </c>
      <c r="G467" s="116">
        <v>8875.15</v>
      </c>
      <c r="H467" s="12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181">
        <v>112</v>
      </c>
      <c r="D468" s="200">
        <v>7623</v>
      </c>
      <c r="E468" s="116">
        <v>1029.1099999999999</v>
      </c>
      <c r="F468" s="117" t="s">
        <v>78</v>
      </c>
      <c r="G468" s="116">
        <v>8652.11</v>
      </c>
      <c r="H468" s="12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183"/>
      <c r="D469" s="201"/>
      <c r="E469" s="116">
        <v>1029.1099999999999</v>
      </c>
      <c r="F469" s="117">
        <v>107.29</v>
      </c>
      <c r="G469" s="116">
        <v>8759.4</v>
      </c>
      <c r="H469" s="12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181">
        <v>113</v>
      </c>
      <c r="D470" s="200">
        <v>7623</v>
      </c>
      <c r="E470" s="117">
        <v>914.76</v>
      </c>
      <c r="F470" s="117" t="s">
        <v>78</v>
      </c>
      <c r="G470" s="116">
        <v>8537.76</v>
      </c>
      <c r="H470" s="12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183"/>
      <c r="D471" s="201"/>
      <c r="E471" s="117">
        <v>914.76</v>
      </c>
      <c r="F471" s="117">
        <v>105.87</v>
      </c>
      <c r="G471" s="116">
        <v>8643.6299999999992</v>
      </c>
      <c r="H471" s="12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181">
        <v>114</v>
      </c>
      <c r="D472" s="200">
        <v>7623</v>
      </c>
      <c r="E472" s="117">
        <v>800.42</v>
      </c>
      <c r="F472" s="117" t="s">
        <v>78</v>
      </c>
      <c r="G472" s="116">
        <v>8423.42</v>
      </c>
      <c r="H472" s="12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183"/>
      <c r="D473" s="201"/>
      <c r="E473" s="117">
        <v>800.42</v>
      </c>
      <c r="F473" s="117">
        <v>104.45</v>
      </c>
      <c r="G473" s="116">
        <v>8527.8700000000008</v>
      </c>
      <c r="H473" s="12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181">
        <v>115</v>
      </c>
      <c r="D474" s="200">
        <v>7623</v>
      </c>
      <c r="E474" s="117">
        <v>686.07</v>
      </c>
      <c r="F474" s="117" t="s">
        <v>78</v>
      </c>
      <c r="G474" s="116">
        <v>8309.07</v>
      </c>
      <c r="H474" s="12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183"/>
      <c r="D475" s="201"/>
      <c r="E475" s="117">
        <v>686.07</v>
      </c>
      <c r="F475" s="117">
        <v>103.03</v>
      </c>
      <c r="G475" s="116">
        <v>8412.1</v>
      </c>
      <c r="H475" s="12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181">
        <v>116</v>
      </c>
      <c r="D476" s="200">
        <v>7623</v>
      </c>
      <c r="E476" s="117">
        <v>571.73</v>
      </c>
      <c r="F476" s="117" t="s">
        <v>78</v>
      </c>
      <c r="G476" s="116">
        <v>8194.73</v>
      </c>
      <c r="H476" s="12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183"/>
      <c r="D477" s="201"/>
      <c r="E477" s="117">
        <v>571.73</v>
      </c>
      <c r="F477" s="117">
        <v>101.61</v>
      </c>
      <c r="G477" s="116">
        <v>8296.34</v>
      </c>
      <c r="H477" s="12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181">
        <v>117</v>
      </c>
      <c r="D478" s="200">
        <v>7623</v>
      </c>
      <c r="E478" s="117">
        <v>457.38</v>
      </c>
      <c r="F478" s="117" t="s">
        <v>78</v>
      </c>
      <c r="G478" s="116">
        <v>8080.38</v>
      </c>
      <c r="H478" s="12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183"/>
      <c r="D479" s="201"/>
      <c r="E479" s="117">
        <v>457.38</v>
      </c>
      <c r="F479" s="117">
        <v>100.2</v>
      </c>
      <c r="G479" s="116">
        <v>8180.58</v>
      </c>
      <c r="H479" s="12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181">
        <v>118</v>
      </c>
      <c r="D480" s="200">
        <v>7623</v>
      </c>
      <c r="E480" s="117">
        <v>343.04</v>
      </c>
      <c r="F480" s="117" t="s">
        <v>78</v>
      </c>
      <c r="G480" s="116">
        <v>7966.04</v>
      </c>
      <c r="H480" s="12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183"/>
      <c r="D481" s="201"/>
      <c r="E481" s="117">
        <v>343.04</v>
      </c>
      <c r="F481" s="117">
        <v>98.78</v>
      </c>
      <c r="G481" s="116">
        <v>8064.82</v>
      </c>
      <c r="H481" s="12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181">
        <v>119</v>
      </c>
      <c r="D482" s="200">
        <v>7623</v>
      </c>
      <c r="E482" s="117">
        <v>228.69</v>
      </c>
      <c r="F482" s="117" t="s">
        <v>78</v>
      </c>
      <c r="G482" s="116">
        <v>7851.69</v>
      </c>
      <c r="H482" s="12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183"/>
      <c r="D483" s="201"/>
      <c r="E483" s="117">
        <v>228.69</v>
      </c>
      <c r="F483" s="117">
        <v>97.36</v>
      </c>
      <c r="G483" s="116">
        <v>7949.05</v>
      </c>
      <c r="H483" s="12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181">
        <v>120</v>
      </c>
      <c r="D484" s="200">
        <v>7623</v>
      </c>
      <c r="E484" s="117">
        <v>114.35</v>
      </c>
      <c r="F484" s="117" t="s">
        <v>78</v>
      </c>
      <c r="G484" s="116">
        <v>7737.35</v>
      </c>
      <c r="H484" s="12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183"/>
      <c r="D485" s="201"/>
      <c r="E485" s="117">
        <v>114.35</v>
      </c>
      <c r="F485" s="117">
        <v>95.94</v>
      </c>
      <c r="G485" s="116">
        <v>7833.29</v>
      </c>
      <c r="H485" s="12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18">
        <v>1</v>
      </c>
      <c r="D487" s="220">
        <v>313663.44</v>
      </c>
      <c r="E487" s="157">
        <v>29085.07</v>
      </c>
      <c r="F487" s="158" t="s">
        <v>78</v>
      </c>
      <c r="G487" s="157">
        <v>342748.51</v>
      </c>
      <c r="H487" s="15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19"/>
      <c r="D488" s="221"/>
      <c r="E488" s="116">
        <v>29085.07</v>
      </c>
      <c r="F488" s="116">
        <v>4250.08</v>
      </c>
      <c r="G488" s="116">
        <v>346998.59</v>
      </c>
      <c r="H488" s="12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18">
        <v>2</v>
      </c>
      <c r="D489" s="220">
        <v>323073.34000000003</v>
      </c>
      <c r="E489" s="154">
        <v>19675.169999999998</v>
      </c>
      <c r="F489" s="155" t="s">
        <v>78</v>
      </c>
      <c r="G489" s="154">
        <v>342748.51</v>
      </c>
      <c r="H489" s="15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19"/>
      <c r="D490" s="221"/>
      <c r="E490" s="116">
        <v>19675.169999999998</v>
      </c>
      <c r="F490" s="116">
        <v>4250.08</v>
      </c>
      <c r="G490" s="116">
        <v>346998.59</v>
      </c>
      <c r="H490" s="12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22">
        <v>3</v>
      </c>
      <c r="D491" s="224">
        <v>332765.53999999998</v>
      </c>
      <c r="E491" s="160">
        <v>9982.9699999999993</v>
      </c>
      <c r="F491" s="161" t="s">
        <v>78</v>
      </c>
      <c r="G491" s="160">
        <v>342748.51</v>
      </c>
      <c r="H491" s="16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23"/>
      <c r="D492" s="225"/>
      <c r="E492" s="116">
        <v>9982.9699999999993</v>
      </c>
      <c r="F492" s="116">
        <v>4250.08</v>
      </c>
      <c r="G492" s="116">
        <v>346998.59</v>
      </c>
      <c r="H492" s="12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332765.53999999998</v>
      </c>
    </row>
    <row r="493" spans="1:14" ht="15" customHeigh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3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3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3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3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3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3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3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3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3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3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3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3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3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3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3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3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3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3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3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3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3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3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3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3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3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3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3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3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3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3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3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3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3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3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3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3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3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3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3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3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3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3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3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3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3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3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3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3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3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3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3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3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3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3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3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3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3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3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3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3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3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3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3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3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3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3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3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3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3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3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479"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5" sqref="D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44774</v>
      </c>
      <c r="C7" s="28">
        <f>SUMIF(SUSS!H:H,'Control de pagos'!K1,SUSS!I:I)</f>
        <v>26123.518404129078</v>
      </c>
      <c r="D7" s="28">
        <f>'Control de pagos'!K2</f>
        <v>3935.7505989748893</v>
      </c>
      <c r="E7" s="41">
        <f>C7+D7</f>
        <v>30059.269003103967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G10" sqref="G10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44227</v>
      </c>
      <c r="F3" s="61"/>
      <c r="G3" s="62" t="str">
        <f>"&gt;="&amp;D3</f>
        <v>&gt;=43770</v>
      </c>
      <c r="H3" s="62" t="str">
        <f>"&lt;="&amp;E3</f>
        <v>&lt;=44227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M148930</v>
      </c>
      <c r="C7" s="69">
        <f>SUMIFS('Control de pagos'!N:N,'Control de pagos'!$B:$B,'Audit Contable'!$B7,'Control de pagos'!$I:$I,'Audit Contable'!$G$3,'Control de pagos'!$I:$I,'Audit Contable'!$H$3)</f>
        <v>102107.22</v>
      </c>
      <c r="D7" s="69">
        <f>SUMIFS('Control de pagos'!E:E,'Control de pagos'!$B:$B,'Audit Contable'!$B7,'Control de pagos'!$I:$I,'Audit Contable'!$G$3,'Control de pagos'!$I:$I,'Audit Contable'!$H$3)</f>
        <v>21561.9</v>
      </c>
      <c r="E7" s="69">
        <f>SUMIFS('Control de pagos'!F:F,'Control de pagos'!$B:$B,'Audit Contable'!$B7,'Control de pagos'!$I:$I,'Audit Contable'!$G$3,'Control de pagos'!$I:$I,'Audit Contable'!$H$3)</f>
        <v>550.33000000000004</v>
      </c>
      <c r="F7" s="69">
        <f>D7+E7</f>
        <v>22112.230000000003</v>
      </c>
      <c r="G7" s="69">
        <f>C7+F7</f>
        <v>124219.45000000001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M532533</v>
      </c>
      <c r="C9" s="69">
        <f>SUMIFS('Control de pagos'!N:N,'Control de pagos'!$B:$B,'Audit Contable'!$B9,'Control de pagos'!$I:$I,'Audit Contable'!$G$3,'Control de pagos'!$I:$I,'Audit Contable'!$H$3)</f>
        <v>170930.18000000002</v>
      </c>
      <c r="D9" s="69">
        <f>SUMIFS('Control de pagos'!E:E,'Control de pagos'!$B:$B,'Audit Contable'!$B9,'Control de pagos'!$I:$I,'Audit Contable'!$G$3,'Control de pagos'!$I:$I,'Audit Contable'!$H$3)</f>
        <v>23049.66</v>
      </c>
      <c r="E9" s="69">
        <f>SUMIFS('Control de pagos'!F:F,'Control de pagos'!$B:$B,'Audit Contable'!$B9,'Control de pagos'!$I:$I,'Audit Contable'!$G$3,'Control de pagos'!$I:$I,'Audit Contable'!$H$3)</f>
        <v>1566.3899999999999</v>
      </c>
      <c r="F9" s="69">
        <f t="shared" ref="F9:F28" si="0">D9+E9</f>
        <v>24616.05</v>
      </c>
      <c r="G9" s="69">
        <f t="shared" ref="G9:G28" si="1">C9+F9</f>
        <v>195546.23</v>
      </c>
    </row>
    <row r="10" spans="2:8">
      <c r="B10" s="66" t="str">
        <f>Descripción!B45</f>
        <v>M635915</v>
      </c>
      <c r="C10" s="69">
        <f>SUMIFS('Control de pagos'!N:N,'Control de pagos'!$B:$B,'Audit Contable'!$B10,'Control de pagos'!$I:$I,'Audit Contable'!$G$3,'Control de pagos'!$I:$I,'Audit Contable'!$H$3)</f>
        <v>18313.899999999998</v>
      </c>
      <c r="D10" s="69">
        <f>SUMIFS('Control de pagos'!E:E,'Control de pagos'!$B:$B,'Audit Contable'!$B10,'Control de pagos'!$I:$I,'Audit Contable'!$G$3,'Control de pagos'!$I:$I,'Audit Contable'!$H$3)</f>
        <v>3571.2200000000003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3571.2200000000003</v>
      </c>
      <c r="G10" s="69">
        <f t="shared" si="1"/>
        <v>21885.119999999999</v>
      </c>
    </row>
    <row r="11" spans="2:8">
      <c r="B11" s="66" t="str">
        <f>Descripción!B58</f>
        <v>M635848</v>
      </c>
      <c r="C11" s="69">
        <f>SUMIFS('Control de pagos'!N:N,'Control de pagos'!$B:$B,'Audit Contable'!$B11,'Control de pagos'!$I:$I,'Audit Contable'!$G$3,'Control de pagos'!$I:$I,'Audit Contable'!$H$3)</f>
        <v>31324.3</v>
      </c>
      <c r="D11" s="69">
        <f>SUMIFS('Control de pagos'!E:E,'Control de pagos'!$B:$B,'Audit Contable'!$B11,'Control de pagos'!$I:$I,'Audit Contable'!$G$3,'Control de pagos'!$I:$I,'Audit Contable'!$H$3)</f>
        <v>6108.2400000000007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6108.2400000000007</v>
      </c>
      <c r="G11" s="69">
        <f t="shared" si="1"/>
        <v>37432.54</v>
      </c>
    </row>
    <row r="12" spans="2:8">
      <c r="B12" s="66" t="str">
        <f>Descripción!B71</f>
        <v>M844163</v>
      </c>
      <c r="C12" s="69">
        <f>SUMIFS('Control de pagos'!N:N,'Control de pagos'!$B:$B,'Audit Contable'!$B12,'Control de pagos'!$I:$I,'Audit Contable'!$G$3,'Control de pagos'!$I:$I,'Audit Contable'!$H$3)</f>
        <v>110663.62000000001</v>
      </c>
      <c r="D12" s="69">
        <f>SUMIFS('Control de pagos'!E:E,'Control de pagos'!$B:$B,'Audit Contable'!$B12,'Control de pagos'!$I:$I,'Audit Contable'!$G$3,'Control de pagos'!$I:$I,'Audit Contable'!$H$3)</f>
        <v>8595.32</v>
      </c>
      <c r="E12" s="69">
        <f>SUMIFS('Control de pagos'!F:F,'Control de pagos'!$B:$B,'Audit Contable'!$B12,'Control de pagos'!$I:$I,'Audit Contable'!$G$3,'Control de pagos'!$I:$I,'Audit Contable'!$H$3)</f>
        <v>879.86</v>
      </c>
      <c r="F12" s="69">
        <f t="shared" si="0"/>
        <v>9475.18</v>
      </c>
      <c r="G12" s="69">
        <f t="shared" si="1"/>
        <v>120138.80000000002</v>
      </c>
    </row>
    <row r="13" spans="2:8">
      <c r="B13" s="66" t="str">
        <f>Descripción!B84</f>
        <v>N503132</v>
      </c>
      <c r="C13" s="69">
        <f>SUMIFS('Control de pagos'!N:N,'Control de pagos'!$B:$B,'Audit Contable'!$B13,'Control de pagos'!$I:$I,'Audit Contable'!$G$3,'Control de pagos'!$I:$I,'Audit Contable'!$H$3)</f>
        <v>126053.95999999999</v>
      </c>
      <c r="D13" s="69">
        <f>SUMIFS('Control de pagos'!E:E,'Control de pagos'!$B:$B,'Audit Contable'!$B13,'Control de pagos'!$I:$I,'Audit Contable'!$G$3,'Control de pagos'!$I:$I,'Audit Contable'!$H$3)</f>
        <v>6098.41</v>
      </c>
      <c r="E13" s="69">
        <f>SUMIFS('Control de pagos'!F:F,'Control de pagos'!$B:$B,'Audit Contable'!$B13,'Control de pagos'!$I:$I,'Audit Contable'!$G$3,'Control de pagos'!$I:$I,'Audit Contable'!$H$3)</f>
        <v>405.27</v>
      </c>
      <c r="F13" s="69">
        <f t="shared" si="0"/>
        <v>6503.68</v>
      </c>
      <c r="G13" s="69">
        <f t="shared" si="1"/>
        <v>132557.63999999998</v>
      </c>
    </row>
    <row r="14" spans="2:8">
      <c r="B14" s="66" t="str">
        <f>Descripción!B97</f>
        <v>O579182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 t="str">
        <f>Descripción!B110</f>
        <v>P635830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 t="str">
        <f>Descripción!B123</f>
        <v>Q058217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 t="str">
        <f>Descripción!B136</f>
        <v>Q321010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559393.18000000005</v>
      </c>
      <c r="D29" s="70">
        <f t="shared" ref="D29:G29" si="2">SUM(D7:D28)</f>
        <v>68984.75</v>
      </c>
      <c r="E29" s="70">
        <f t="shared" si="2"/>
        <v>3401.85</v>
      </c>
      <c r="F29" s="70">
        <f t="shared" si="2"/>
        <v>72386.600000000006</v>
      </c>
      <c r="G29" s="70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2022-09-19T11:26:55Z</dcterms:modified>
</cp:coreProperties>
</file>