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 windowWidth="18960" windowHeight="11325" tabRatio="883" firstSheet="1" activeTab="16"/>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Table 9" sheetId="9" r:id="rId9"/>
    <sheet name="Table 10" sheetId="10" r:id="rId10"/>
    <sheet name="Table 11" sheetId="11" r:id="rId11"/>
    <sheet name="Table 12" sheetId="12" r:id="rId12"/>
    <sheet name="Table 13" sheetId="13" r:id="rId13"/>
    <sheet name="Table 14" sheetId="14" r:id="rId14"/>
    <sheet name="Table 15" sheetId="15" r:id="rId15"/>
    <sheet name="Table 16" sheetId="16" r:id="rId16"/>
    <sheet name="Hoja2" sheetId="18" r:id="rId17"/>
    <sheet name="Hoja1" sheetId="17" r:id="rId18"/>
  </sheets>
  <definedNames>
    <definedName name="_xlnm._FilterDatabase" localSheetId="17" hidden="1">Hoja1!$A$1:$E$1284</definedName>
  </definedNames>
  <calcPr calcId="144525"/>
  <pivotCaches>
    <pivotCache cacheId="60" r:id="rId19"/>
  </pivotCaches>
</workbook>
</file>

<file path=xl/calcChain.xml><?xml version="1.0" encoding="utf-8"?>
<calcChain xmlns="http://schemas.openxmlformats.org/spreadsheetml/2006/main">
  <c r="F4" i="18" l="1"/>
  <c r="E4" i="18"/>
  <c r="F3" i="18"/>
  <c r="E3" i="18"/>
  <c r="D11" i="18"/>
  <c r="D10" i="18"/>
  <c r="D9" i="18"/>
  <c r="D8" i="18"/>
  <c r="D7" i="18"/>
  <c r="D6" i="18"/>
  <c r="D5" i="18"/>
  <c r="D4" i="18"/>
</calcChain>
</file>

<file path=xl/sharedStrings.xml><?xml version="1.0" encoding="utf-8"?>
<sst xmlns="http://schemas.openxmlformats.org/spreadsheetml/2006/main" count="3019" uniqueCount="298">
  <si>
    <r>
      <rPr>
        <b/>
        <sz val="11"/>
        <rFont val="Arial"/>
        <family val="2"/>
      </rPr>
      <t>ACUERDO EN CUENTA CORRIENTE $</t>
    </r>
  </si>
  <si>
    <r>
      <rPr>
        <sz val="8"/>
        <rFont val="Arial MT"/>
        <family val="2"/>
      </rPr>
      <t>Monto Asignado</t>
    </r>
  </si>
  <si>
    <r>
      <rPr>
        <sz val="8"/>
        <rFont val="Arial MT"/>
        <family val="2"/>
      </rPr>
      <t>Vencimiento Acuerdo</t>
    </r>
  </si>
  <si>
    <r>
      <rPr>
        <sz val="8"/>
        <rFont val="Arial MT"/>
        <family val="2"/>
      </rPr>
      <t>Promedio Utilizado</t>
    </r>
  </si>
  <si>
    <r>
      <rPr>
        <sz val="8"/>
        <rFont val="Arial MT"/>
        <family val="2"/>
      </rPr>
      <t xml:space="preserve">T.N.A
</t>
    </r>
    <r>
      <rPr>
        <sz val="8"/>
        <rFont val="Arial MT"/>
        <family val="2"/>
      </rPr>
      <t>Acuerdo %</t>
    </r>
  </si>
  <si>
    <r>
      <rPr>
        <sz val="8"/>
        <rFont val="Arial MT"/>
        <family val="2"/>
      </rPr>
      <t>Promedio en Exceso</t>
    </r>
  </si>
  <si>
    <r>
      <rPr>
        <sz val="8"/>
        <rFont val="Arial MT"/>
        <family val="2"/>
      </rPr>
      <t xml:space="preserve">T.N.A
</t>
    </r>
    <r>
      <rPr>
        <sz val="8"/>
        <rFont val="Arial MT"/>
        <family val="2"/>
      </rPr>
      <t>Exceso %</t>
    </r>
  </si>
  <si>
    <r>
      <rPr>
        <b/>
        <sz val="11"/>
        <rFont val="Arial"/>
        <family val="2"/>
      </rPr>
      <t>DETALLE DE MOVIMIENTOS AL: 30 de  Abril de 2022</t>
    </r>
  </si>
  <si>
    <r>
      <rPr>
        <sz val="8"/>
        <rFont val="Arial MT"/>
        <family val="2"/>
      </rPr>
      <t>Fecha</t>
    </r>
  </si>
  <si>
    <r>
      <rPr>
        <sz val="8"/>
        <rFont val="Arial MT"/>
        <family val="2"/>
      </rPr>
      <t>N° Operac.</t>
    </r>
  </si>
  <si>
    <r>
      <rPr>
        <sz val="8"/>
        <rFont val="Arial MT"/>
        <family val="2"/>
      </rPr>
      <t xml:space="preserve">Descripción
</t>
    </r>
    <r>
      <rPr>
        <sz val="8"/>
        <rFont val="Arial MT"/>
        <family val="2"/>
      </rPr>
      <t>SALDO AL 31/03/22</t>
    </r>
  </si>
  <si>
    <r>
      <rPr>
        <sz val="8"/>
        <rFont val="Arial MT"/>
        <family val="2"/>
      </rPr>
      <t>Cheques / Débitos</t>
    </r>
  </si>
  <si>
    <r>
      <rPr>
        <sz val="8"/>
        <rFont val="Arial MT"/>
        <family val="2"/>
      </rPr>
      <t>Depósitos / Créditos</t>
    </r>
  </si>
  <si>
    <r>
      <rPr>
        <sz val="8"/>
        <rFont val="Arial MT"/>
        <family val="2"/>
      </rPr>
      <t xml:space="preserve">Saldo
</t>
    </r>
    <r>
      <rPr>
        <sz val="8"/>
        <rFont val="Arial MT"/>
        <family val="2"/>
      </rPr>
      <t>-195.000,74</t>
    </r>
  </si>
  <si>
    <r>
      <rPr>
        <sz val="8"/>
        <rFont val="Arial MT"/>
        <family val="2"/>
      </rPr>
      <t>Cheque Recib. por Clearing</t>
    </r>
  </si>
  <si>
    <r>
      <rPr>
        <sz val="8"/>
        <rFont val="Arial MT"/>
        <family val="2"/>
      </rPr>
      <t>Echeq Rec. por Clearing</t>
    </r>
  </si>
  <si>
    <r>
      <rPr>
        <sz val="8"/>
        <rFont val="Arial MT"/>
        <family val="2"/>
      </rPr>
      <t>Impuesto - Ley 25413</t>
    </r>
  </si>
  <si>
    <r>
      <rPr>
        <sz val="8"/>
        <rFont val="Arial MT"/>
        <family val="2"/>
      </rPr>
      <t>Comisión Cobertura de Cheques</t>
    </r>
  </si>
  <si>
    <r>
      <rPr>
        <sz val="8"/>
        <rFont val="Arial MT"/>
        <family val="2"/>
      </rPr>
      <t>IVA 21%</t>
    </r>
  </si>
  <si>
    <r>
      <rPr>
        <sz val="8"/>
        <rFont val="Arial MT"/>
        <family val="2"/>
      </rPr>
      <t>Intereses por Uso de  Acuerdo</t>
    </r>
  </si>
  <si>
    <r>
      <rPr>
        <sz val="8"/>
        <rFont val="Arial MT"/>
        <family val="2"/>
      </rPr>
      <t>Descripción</t>
    </r>
  </si>
  <si>
    <r>
      <rPr>
        <sz val="8"/>
        <rFont val="Arial MT"/>
        <family val="2"/>
      </rPr>
      <t>Saldo</t>
    </r>
  </si>
  <si>
    <r>
      <rPr>
        <sz val="8"/>
        <rFont val="Arial MT"/>
        <family val="2"/>
      </rPr>
      <t>IVA 21 %</t>
    </r>
  </si>
  <si>
    <r>
      <rPr>
        <sz val="8"/>
        <rFont val="Arial MT"/>
        <family val="2"/>
      </rPr>
      <t>Ret.Imp.Ing.Bs.Bs As</t>
    </r>
  </si>
  <si>
    <r>
      <rPr>
        <sz val="8"/>
        <rFont val="Arial MT"/>
        <family val="2"/>
      </rPr>
      <t>Impuesto a los Sellos</t>
    </r>
  </si>
  <si>
    <r>
      <rPr>
        <sz val="8"/>
        <rFont val="Arial MT"/>
        <family val="2"/>
      </rPr>
      <t>IVA Percep Rg3337</t>
    </r>
  </si>
  <si>
    <r>
      <rPr>
        <sz val="8"/>
        <rFont val="Arial MT"/>
        <family val="2"/>
      </rPr>
      <t>Ibi - Tr Set Propias Bee</t>
    </r>
  </si>
  <si>
    <r>
      <rPr>
        <sz val="8"/>
        <rFont val="Arial MT"/>
        <family val="2"/>
      </rPr>
      <t>Ibi - Tr Set Proveedores Bbe</t>
    </r>
  </si>
  <si>
    <r>
      <rPr>
        <sz val="8"/>
        <rFont val="Arial MT"/>
        <family val="2"/>
      </rPr>
      <t>K0A87162</t>
    </r>
  </si>
  <si>
    <r>
      <rPr>
        <sz val="8"/>
        <rFont val="Arial MT"/>
        <family val="2"/>
      </rPr>
      <t>Ret Sircreb 104/04</t>
    </r>
  </si>
  <si>
    <r>
      <rPr>
        <sz val="8"/>
        <rFont val="Arial MT"/>
        <family val="2"/>
      </rPr>
      <t>K0A97584</t>
    </r>
  </si>
  <si>
    <r>
      <rPr>
        <sz val="8"/>
        <rFont val="Arial MT"/>
        <family val="2"/>
      </rPr>
      <t>K0B87162</t>
    </r>
  </si>
  <si>
    <r>
      <rPr>
        <sz val="8"/>
        <rFont val="Arial MT"/>
        <family val="2"/>
      </rPr>
      <t>K0B97584</t>
    </r>
  </si>
  <si>
    <r>
      <rPr>
        <sz val="8"/>
        <rFont val="Arial MT"/>
        <family val="2"/>
      </rPr>
      <t>K0C87162</t>
    </r>
  </si>
  <si>
    <r>
      <rPr>
        <sz val="8"/>
        <rFont val="Arial MT"/>
        <family val="2"/>
      </rPr>
      <t>K0C97584</t>
    </r>
  </si>
  <si>
    <r>
      <rPr>
        <sz val="8"/>
        <rFont val="Arial MT"/>
        <family val="2"/>
      </rPr>
      <t>K0287162</t>
    </r>
  </si>
  <si>
    <r>
      <rPr>
        <sz val="8"/>
        <rFont val="Arial MT"/>
        <family val="2"/>
      </rPr>
      <t>Transf Inmediata Recibida Pesos</t>
    </r>
  </si>
  <si>
    <r>
      <rPr>
        <sz val="8"/>
        <rFont val="Arial MT"/>
        <family val="2"/>
      </rPr>
      <t>K0297584</t>
    </r>
  </si>
  <si>
    <r>
      <rPr>
        <sz val="8"/>
        <rFont val="Arial MT"/>
        <family val="2"/>
      </rPr>
      <t>K0297918</t>
    </r>
  </si>
  <si>
    <r>
      <rPr>
        <sz val="8"/>
        <rFont val="Arial MT"/>
        <family val="2"/>
      </rPr>
      <t>Transferencia Datanet Recibida</t>
    </r>
  </si>
  <si>
    <r>
      <rPr>
        <sz val="8"/>
        <rFont val="Arial MT"/>
        <family val="2"/>
      </rPr>
      <t>Comisión Movimiento por Clearing</t>
    </r>
  </si>
  <si>
    <r>
      <rPr>
        <sz val="8"/>
        <rFont val="Arial MT"/>
        <family val="2"/>
      </rPr>
      <t>Comisión Transf. Electronica</t>
    </r>
  </si>
  <si>
    <r>
      <rPr>
        <sz val="8"/>
        <rFont val="Arial MT"/>
        <family val="2"/>
      </rPr>
      <t>Ibi - Transf Ter E/Cc por Bee</t>
    </r>
  </si>
  <si>
    <r>
      <rPr>
        <sz val="8"/>
        <rFont val="Arial MT"/>
        <family val="2"/>
      </rPr>
      <t>0LDYX60N</t>
    </r>
  </si>
  <si>
    <r>
      <rPr>
        <sz val="8"/>
        <rFont val="Arial MT"/>
        <family val="2"/>
      </rPr>
      <t>Transferencia Inmediata Credin</t>
    </r>
  </si>
  <si>
    <r>
      <rPr>
        <sz val="8"/>
        <rFont val="Arial MT"/>
        <family val="2"/>
      </rPr>
      <t>Ibi - Com Ter E/Cc por Bee</t>
    </r>
  </si>
  <si>
    <r>
      <rPr>
        <sz val="8"/>
        <rFont val="Arial MT"/>
        <family val="2"/>
      </rPr>
      <t>Com. Mant. Mensual</t>
    </r>
  </si>
  <si>
    <r>
      <rPr>
        <sz val="8"/>
        <rFont val="Arial MT"/>
        <family val="2"/>
      </rPr>
      <t>Per Iibb Agip 939/13</t>
    </r>
  </si>
  <si>
    <r>
      <rPr>
        <sz val="8"/>
        <rFont val="Arial MT"/>
        <family val="2"/>
      </rPr>
      <t>Transferencia Datanet Recibido M</t>
    </r>
  </si>
  <si>
    <r>
      <rPr>
        <sz val="8"/>
        <rFont val="Arial MT"/>
        <family val="2"/>
      </rPr>
      <t>Comisión Emisión Echeq</t>
    </r>
  </si>
  <si>
    <r>
      <rPr>
        <sz val="8"/>
        <rFont val="Arial MT"/>
        <family val="2"/>
      </rPr>
      <t>Fecha         N° Operac.</t>
    </r>
  </si>
  <si>
    <r>
      <rPr>
        <sz val="8"/>
        <rFont val="Arial MT"/>
        <family val="2"/>
      </rPr>
      <t>07/04/22     00089457</t>
    </r>
  </si>
  <si>
    <r>
      <rPr>
        <sz val="8"/>
        <rFont val="Arial MT"/>
        <family val="2"/>
      </rPr>
      <t>07/04/22     00114792</t>
    </r>
  </si>
  <si>
    <r>
      <rPr>
        <sz val="8"/>
        <rFont val="Arial MT"/>
        <family val="2"/>
      </rPr>
      <t>07/04/22     00114793</t>
    </r>
  </si>
  <si>
    <r>
      <rPr>
        <sz val="8"/>
        <rFont val="Arial MT"/>
        <family val="2"/>
      </rPr>
      <t>07/04/22     10000352</t>
    </r>
  </si>
  <si>
    <r>
      <rPr>
        <sz val="8"/>
        <rFont val="Arial MT"/>
        <family val="2"/>
      </rPr>
      <t>07/04/22     10000354</t>
    </r>
  </si>
  <si>
    <r>
      <rPr>
        <sz val="8"/>
        <rFont val="Arial MT"/>
        <family val="2"/>
      </rPr>
      <t>07/04/22     08243050</t>
    </r>
  </si>
  <si>
    <r>
      <rPr>
        <sz val="8"/>
        <rFont val="Arial MT"/>
        <family val="2"/>
      </rPr>
      <t>07/04/22     08243059</t>
    </r>
  </si>
  <si>
    <r>
      <rPr>
        <sz val="8"/>
        <rFont val="Arial MT"/>
        <family val="2"/>
      </rPr>
      <t>07/04/22     08243072</t>
    </r>
  </si>
  <si>
    <r>
      <rPr>
        <sz val="8"/>
        <rFont val="Arial MT"/>
        <family val="2"/>
      </rPr>
      <t>07/04/22     08243084</t>
    </r>
  </si>
  <si>
    <r>
      <rPr>
        <sz val="8"/>
        <rFont val="Arial MT"/>
        <family val="2"/>
      </rPr>
      <t>07/04/22     08243105</t>
    </r>
  </si>
  <si>
    <r>
      <rPr>
        <sz val="8"/>
        <rFont val="Arial MT"/>
        <family val="2"/>
      </rPr>
      <t>07/04/22     08243123</t>
    </r>
  </si>
  <si>
    <r>
      <rPr>
        <sz val="8"/>
        <rFont val="Arial MT"/>
        <family val="2"/>
      </rPr>
      <t>07/04/22     08244282</t>
    </r>
  </si>
  <si>
    <r>
      <rPr>
        <sz val="8"/>
        <rFont val="Arial MT"/>
        <family val="2"/>
      </rPr>
      <t>07/04/22     08244348</t>
    </r>
  </si>
  <si>
    <r>
      <rPr>
        <sz val="8"/>
        <rFont val="Arial MT"/>
        <family val="2"/>
      </rPr>
      <t>07/04/22     08244476</t>
    </r>
  </si>
  <si>
    <r>
      <rPr>
        <sz val="8"/>
        <rFont val="Arial MT"/>
        <family val="2"/>
      </rPr>
      <t>07/04/22     K0749063</t>
    </r>
  </si>
  <si>
    <r>
      <rPr>
        <sz val="8"/>
        <rFont val="Arial MT"/>
        <family val="2"/>
      </rPr>
      <t>07/04/22     0217334</t>
    </r>
  </si>
  <si>
    <r>
      <rPr>
        <sz val="8"/>
        <rFont val="Arial MT"/>
        <family val="2"/>
      </rPr>
      <t>07/04/22     4010904</t>
    </r>
  </si>
  <si>
    <r>
      <rPr>
        <sz val="8"/>
        <rFont val="Arial MT"/>
        <family val="2"/>
      </rPr>
      <t>07/04/22     2416228</t>
    </r>
  </si>
  <si>
    <r>
      <rPr>
        <sz val="8"/>
        <rFont val="Arial MT"/>
        <family val="2"/>
      </rPr>
      <t>07/04/22     8669855</t>
    </r>
  </si>
  <si>
    <r>
      <rPr>
        <sz val="8"/>
        <rFont val="Arial MT"/>
        <family val="2"/>
      </rPr>
      <t>07/04/22     4023782</t>
    </r>
  </si>
  <si>
    <r>
      <rPr>
        <sz val="8"/>
        <rFont val="Arial MT"/>
        <family val="2"/>
      </rPr>
      <t>07/04/22     08242106</t>
    </r>
  </si>
  <si>
    <r>
      <rPr>
        <sz val="8"/>
        <rFont val="Arial MT"/>
        <family val="2"/>
      </rPr>
      <t>07/04/22     08243032</t>
    </r>
  </si>
  <si>
    <r>
      <rPr>
        <sz val="8"/>
        <rFont val="Arial MT"/>
        <family val="2"/>
      </rPr>
      <t>07/04/22     00089520</t>
    </r>
  </si>
  <si>
    <r>
      <rPr>
        <sz val="8"/>
        <rFont val="Arial MT"/>
        <family val="2"/>
      </rPr>
      <t>07/04/22     00979029</t>
    </r>
  </si>
  <si>
    <r>
      <rPr>
        <sz val="8"/>
        <rFont val="Arial MT"/>
        <family val="2"/>
      </rPr>
      <t>07/04/22     00114794</t>
    </r>
  </si>
  <si>
    <r>
      <rPr>
        <sz val="8"/>
        <rFont val="Arial MT"/>
        <family val="2"/>
      </rPr>
      <t>07/04/22     00154547</t>
    </r>
  </si>
  <si>
    <r>
      <rPr>
        <sz val="8"/>
        <rFont val="Arial MT"/>
        <family val="2"/>
      </rPr>
      <t>07/04/22     00154548</t>
    </r>
  </si>
  <si>
    <r>
      <rPr>
        <sz val="8"/>
        <rFont val="Arial MT"/>
        <family val="2"/>
      </rPr>
      <t>07/04/22     10000355</t>
    </r>
  </si>
  <si>
    <r>
      <rPr>
        <sz val="8"/>
        <rFont val="Arial MT"/>
        <family val="2"/>
      </rPr>
      <t>08/04/22     00114812</t>
    </r>
  </si>
  <si>
    <r>
      <rPr>
        <sz val="8"/>
        <rFont val="Arial MT"/>
        <family val="2"/>
      </rPr>
      <t>08/04/22     10000322</t>
    </r>
  </si>
  <si>
    <r>
      <rPr>
        <sz val="8"/>
        <rFont val="Arial MT"/>
        <family val="2"/>
      </rPr>
      <t>08/04/22     10000342</t>
    </r>
  </si>
  <si>
    <r>
      <rPr>
        <sz val="8"/>
        <rFont val="Arial MT"/>
        <family val="2"/>
      </rPr>
      <t>08/04/22     10000358</t>
    </r>
  </si>
  <si>
    <r>
      <rPr>
        <sz val="8"/>
        <rFont val="Arial MT"/>
        <family val="2"/>
      </rPr>
      <t>08/04/22     00089462</t>
    </r>
  </si>
  <si>
    <r>
      <rPr>
        <sz val="8"/>
        <rFont val="Arial MT"/>
        <family val="2"/>
      </rPr>
      <t>08/04/22     00114809</t>
    </r>
  </si>
  <si>
    <r>
      <rPr>
        <sz val="8"/>
        <rFont val="Arial MT"/>
        <family val="2"/>
      </rPr>
      <t>K0A60382</t>
    </r>
  </si>
  <si>
    <r>
      <rPr>
        <sz val="8"/>
        <rFont val="Arial MT"/>
        <family val="2"/>
      </rPr>
      <t>K0B60382</t>
    </r>
  </si>
  <si>
    <r>
      <rPr>
        <sz val="8"/>
        <rFont val="Arial MT"/>
        <family val="2"/>
      </rPr>
      <t>K0C60382</t>
    </r>
  </si>
  <si>
    <r>
      <rPr>
        <sz val="8"/>
        <rFont val="Arial MT"/>
        <family val="2"/>
      </rPr>
      <t>K0460382</t>
    </r>
  </si>
  <si>
    <r>
      <rPr>
        <sz val="8"/>
        <rFont val="Arial MT"/>
        <family val="2"/>
      </rPr>
      <t>K0A52600</t>
    </r>
  </si>
  <si>
    <r>
      <rPr>
        <sz val="8"/>
        <rFont val="Arial MT"/>
        <family val="2"/>
      </rPr>
      <t>K0B52600</t>
    </r>
  </si>
  <si>
    <r>
      <rPr>
        <sz val="8"/>
        <rFont val="Arial MT"/>
        <family val="2"/>
      </rPr>
      <t>K0C52600</t>
    </r>
  </si>
  <si>
    <r>
      <rPr>
        <sz val="8"/>
        <rFont val="Arial MT"/>
        <family val="2"/>
      </rPr>
      <t>K0752600</t>
    </r>
  </si>
  <si>
    <r>
      <rPr>
        <sz val="8"/>
        <rFont val="Arial MT"/>
        <family val="2"/>
      </rPr>
      <t>Depósito de Cheque</t>
    </r>
  </si>
  <si>
    <r>
      <rPr>
        <sz val="8"/>
        <rFont val="Arial MT"/>
        <family val="2"/>
      </rPr>
      <t>/04/22</t>
    </r>
  </si>
  <si>
    <r>
      <rPr>
        <sz val="8"/>
        <rFont val="Arial MT"/>
        <family val="2"/>
      </rPr>
      <t>DW8ZD5LN</t>
    </r>
  </si>
  <si>
    <r>
      <rPr>
        <b/>
        <sz val="11"/>
        <rFont val="Arial"/>
        <family val="2"/>
      </rPr>
      <t xml:space="preserve">DETALLE DE MOVIMIENTOS AL: 30 de  Abril de 2022
</t>
    </r>
    <r>
      <rPr>
        <sz val="8"/>
        <rFont val="Arial MT"/>
        <family val="2"/>
      </rPr>
      <t>Fecha         N° Operac.         Descripción                                                                    Cheques / Débitos      Depósitos / Créditos                           Saldo 20/04/22     00089482           Impuesto - Ley 25413                                                                       600,00                                                     -3.165.156,88</t>
    </r>
  </si>
  <si>
    <r>
      <rPr>
        <sz val="8"/>
        <rFont val="Arial MT"/>
        <family val="2"/>
      </rPr>
      <t>20/04/22     00089502           Impuesto - Ley 25413                                                                       540,00                                                     -3.165.696,88</t>
    </r>
  </si>
  <si>
    <r>
      <rPr>
        <sz val="8"/>
        <rFont val="Arial MT"/>
        <family val="2"/>
      </rPr>
      <t>20/04/22     00114803           Impuesto - Ley 25413                                                                    1.146,00                                                     -3.166.842,88</t>
    </r>
  </si>
  <si>
    <r>
      <rPr>
        <sz val="8"/>
        <rFont val="Arial MT"/>
        <family val="2"/>
      </rPr>
      <t>20/04/22     00154549           Impuesto - Ley 25413                                                                    1.355,37                                                     -3.168.198,25</t>
    </r>
  </si>
  <si>
    <r>
      <rPr>
        <sz val="8"/>
        <rFont val="Arial MT"/>
        <family val="2"/>
      </rPr>
      <t>20/04/22     00154587           Impuesto - Ley 25413                                                                    2.970,72                                                     -3.171.168,97</t>
    </r>
  </si>
  <si>
    <r>
      <rPr>
        <sz val="8"/>
        <rFont val="Arial MT"/>
        <family val="2"/>
      </rPr>
      <t>20/04/22     10000298           Impuesto - Ley 25413                                                                    3.000,00                                                     -3.174.168,97</t>
    </r>
  </si>
  <si>
    <r>
      <rPr>
        <sz val="8"/>
        <rFont val="Arial MT"/>
        <family val="2"/>
      </rPr>
      <t>20/04/22     01306813           Impuesto - Ley 25413                                                                           7,50                                                     -3.174.176,47</t>
    </r>
  </si>
  <si>
    <r>
      <rPr>
        <sz val="8"/>
        <rFont val="Arial MT"/>
        <family val="2"/>
      </rPr>
      <t>20/04/22     08285147           Impuesto - Ley 25413                                                                    1.800,00                                                     -3.175.976,47</t>
    </r>
  </si>
  <si>
    <r>
      <rPr>
        <sz val="8"/>
        <rFont val="Arial MT"/>
        <family val="2"/>
      </rPr>
      <t>20/04/22     08285161           Impuesto - Ley 25413                                                                    3.000,00                                                     -3.178.976,47</t>
    </r>
  </si>
  <si>
    <r>
      <rPr>
        <sz val="8"/>
        <rFont val="Arial MT"/>
        <family val="2"/>
      </rPr>
      <t>20/04/22                               Impuesto - Ley 25413                                                                           0,01                                                     -3.178.976,48</t>
    </r>
  </si>
  <si>
    <r>
      <rPr>
        <sz val="8"/>
        <rFont val="Arial MT"/>
        <family val="2"/>
      </rPr>
      <t>20/04/22                               Impuesto - Ley 25413                                                                           0,01                                                     -3.178.976,49</t>
    </r>
  </si>
  <si>
    <r>
      <rPr>
        <sz val="8"/>
        <rFont val="Arial MT"/>
        <family val="2"/>
      </rPr>
      <t>20/04/22     00154573           Impuesto - Ley 25413                                                                           0,12                                                     -3.178.976,61</t>
    </r>
  </si>
  <si>
    <r>
      <rPr>
        <sz val="8"/>
        <rFont val="Arial MT"/>
        <family val="2"/>
      </rPr>
      <t>20/04/22     00154573           Impuesto - Ley 25413                                                                           0,03                                                     -3.178.976,64</t>
    </r>
  </si>
  <si>
    <r>
      <rPr>
        <sz val="8"/>
        <rFont val="Arial MT"/>
        <family val="2"/>
      </rPr>
      <t>20/04/22     00089483           Impuesto - Ley 25413                                                                           0,12                                                     -3.178.976,76</t>
    </r>
  </si>
  <si>
    <r>
      <rPr>
        <sz val="8"/>
        <rFont val="Arial MT"/>
        <family val="2"/>
      </rPr>
      <t>20/04/22     00089483           Impuesto - Ley 25413                                                                           0,03                                                     -3.178.976,79</t>
    </r>
  </si>
  <si>
    <r>
      <rPr>
        <sz val="8"/>
        <rFont val="Arial MT"/>
        <family val="2"/>
      </rPr>
      <t>20/04/22     00021883           Impuesto - Ley 25413                                                                           0,12                                                     -3.178.976,91</t>
    </r>
  </si>
  <si>
    <r>
      <rPr>
        <sz val="8"/>
        <rFont val="Arial MT"/>
        <family val="2"/>
      </rPr>
      <t>20/04/22     00021883           Impuesto - Ley 25413                                                                           0,03                                                     -3.178.976,94</t>
    </r>
  </si>
  <si>
    <r>
      <rPr>
        <sz val="8"/>
        <rFont val="Arial MT"/>
        <family val="2"/>
      </rPr>
      <t>20/04/22     00154551           Impuesto - Ley 25413                                                                           0,12                                                     -3.178.977,06</t>
    </r>
  </si>
  <si>
    <r>
      <rPr>
        <sz val="8"/>
        <rFont val="Arial MT"/>
        <family val="2"/>
      </rPr>
      <t>20/04/22     00154551           Impuesto - Ley 25413                                                                           0,03                                                     -3.178.977,09</t>
    </r>
  </si>
  <si>
    <r>
      <rPr>
        <sz val="8"/>
        <rFont val="Arial MT"/>
        <family val="2"/>
      </rPr>
      <t>20/04/22     00154552           Impuesto - Ley 25413                                                                           0,12                                                     -3.178.977,21</t>
    </r>
  </si>
  <si>
    <r>
      <rPr>
        <sz val="8"/>
        <rFont val="Arial MT"/>
        <family val="2"/>
      </rPr>
      <t>20/04/22     00154552           Impuesto - Ley 25413                                                                           0,03                                                     -3.178.977,24</t>
    </r>
  </si>
  <si>
    <r>
      <rPr>
        <sz val="8"/>
        <rFont val="Arial MT"/>
        <family val="2"/>
      </rPr>
      <t>20/04/22     00154562           Impuesto - Ley 25413                                                                           0,12                                                     -3.178.977,36</t>
    </r>
  </si>
  <si>
    <r>
      <rPr>
        <sz val="8"/>
        <rFont val="Arial MT"/>
        <family val="2"/>
      </rPr>
      <t>20/04/22     00154562           Impuesto - Ley 25413                                                                           0,03                                                     -3.178.977,39</t>
    </r>
  </si>
  <si>
    <r>
      <rPr>
        <sz val="8"/>
        <rFont val="Arial MT"/>
        <family val="2"/>
      </rPr>
      <t>20/04/22                               Impuesto - Ley 25413                                                                           0,60                                                     -3.178.977,99</t>
    </r>
  </si>
  <si>
    <r>
      <rPr>
        <sz val="8"/>
        <rFont val="Arial MT"/>
        <family val="2"/>
      </rPr>
      <t>20/04/22                               Impuesto - Ley 25413                                                                           0,13                                                     -3.178.978,12</t>
    </r>
  </si>
  <si>
    <r>
      <rPr>
        <sz val="8"/>
        <rFont val="Arial MT"/>
        <family val="2"/>
      </rPr>
      <t>20/04/22                               Comisión Cobertura de Cheques                                                     116,75                                                     -3.179.094,87</t>
    </r>
  </si>
  <si>
    <r>
      <rPr>
        <sz val="8"/>
        <rFont val="Arial MT"/>
        <family val="2"/>
      </rPr>
      <t>20/04/22                               IVA 21%                                                                                              24,52                                                     -3.179.119,39</t>
    </r>
  </si>
  <si>
    <r>
      <rPr>
        <sz val="8"/>
        <rFont val="Arial MT"/>
        <family val="2"/>
      </rPr>
      <t>20/04/22     08290186           Ibi - Tr Set Proveedores Bbe                                                     240.000,00                                                     -3.419.119,39</t>
    </r>
  </si>
  <si>
    <r>
      <rPr>
        <sz val="8"/>
        <rFont val="Arial MT"/>
        <family val="2"/>
      </rPr>
      <t>20/04/22     08290270           Ibi - Tr Set Proveedores Bbe                                                         2.510,95                                                     -3.421.630,34</t>
    </r>
  </si>
  <si>
    <r>
      <rPr>
        <sz val="8"/>
        <rFont val="Arial MT"/>
        <family val="2"/>
      </rPr>
      <t>20/04/22     08290633           Ibi - Tr Set Proveedores Bbe                                                       20.000,00                                                     -3.441.630,34</t>
    </r>
  </si>
  <si>
    <r>
      <rPr>
        <sz val="8"/>
        <rFont val="Arial MT"/>
        <family val="2"/>
      </rPr>
      <t>20/04/22     08290639           Ibi - Tr Set Proveedores Bbe                                                       56.000,00                                                     -3.497.630,34</t>
    </r>
  </si>
  <si>
    <r>
      <rPr>
        <sz val="8"/>
        <rFont val="Arial MT"/>
        <family val="2"/>
      </rPr>
      <t>20/04/22     08290679           Ibi - Tr Set Proveedores Bbe                                                       57.490,00                                                     -3.555.120,34</t>
    </r>
  </si>
  <si>
    <r>
      <rPr>
        <sz val="8"/>
        <rFont val="Arial MT"/>
        <family val="2"/>
      </rPr>
      <t>20/04/22     08290689           Ibi - Tr Set Proveedores Bbe                                                       45.010,00                                                     -3.600.130,34</t>
    </r>
  </si>
  <si>
    <r>
      <rPr>
        <sz val="8"/>
        <rFont val="Arial MT"/>
        <family val="2"/>
      </rPr>
      <t>20/04/22     08291846           Ibi - Tr Set Proveedores Bbe                                                     140.000,00                                                     -3.740.130,34</t>
    </r>
  </si>
  <si>
    <r>
      <rPr>
        <sz val="8"/>
        <rFont val="Arial MT"/>
        <family val="2"/>
      </rPr>
      <t>20/04/22     08291856           Ibi - Tr Set Proveedores Bbe                                                         4.411,27                                                     -3.744.541,61</t>
    </r>
  </si>
  <si>
    <r>
      <rPr>
        <sz val="8"/>
        <rFont val="Arial MT"/>
        <family val="2"/>
      </rPr>
      <t>20/04/22     K0A53610          Ret Sircreb 104/04                                                                         1.400,00                                                     -3.745.941,61</t>
    </r>
  </si>
  <si>
    <r>
      <rPr>
        <sz val="8"/>
        <rFont val="Arial MT"/>
        <family val="2"/>
      </rPr>
      <t>20/04/22     K0B53610          Impuesto - Ley 25413                                                                  16.800,00                                                     -3.762.741,61</t>
    </r>
  </si>
  <si>
    <r>
      <rPr>
        <sz val="8"/>
        <rFont val="Arial MT"/>
        <family val="2"/>
      </rPr>
      <t>20/04/22     K0C53610          Impuesto - Ley 25413                                                                           8,40                                                     -3.762.750,01</t>
    </r>
  </si>
  <si>
    <r>
      <rPr>
        <sz val="8"/>
        <rFont val="Arial MT"/>
        <family val="2"/>
      </rPr>
      <t>20/04/22     K0753610          Transf Inmediata Recibida Pesos                                                                                 2.800.000,00                  -962.750,01</t>
    </r>
  </si>
  <si>
    <r>
      <rPr>
        <sz val="8"/>
        <rFont val="Arial MT"/>
        <family val="2"/>
      </rPr>
      <t>20/0</t>
    </r>
  </si>
  <si>
    <r>
      <rPr>
        <sz val="8"/>
        <rFont val="Arial MT"/>
        <family val="2"/>
      </rPr>
      <t>4/22     1602883             Transferencia Datanet Recibido M                                                                                    50.000,00</t>
    </r>
  </si>
  <si>
    <r>
      <rPr>
        <sz val="8"/>
        <rFont val="Arial MT"/>
        <family val="2"/>
      </rPr>
      <t>20/04/22     0217533             Transferencia Datanet Recibido M                                                                               1.240.000,00                   327.249,99</t>
    </r>
  </si>
  <si>
    <r>
      <rPr>
        <sz val="8"/>
        <rFont val="Arial MT"/>
        <family val="2"/>
      </rPr>
      <t>20/04/22     0229183             Transferencia Datanet Recibido M                                                                                  440.000,00                   767.249,99</t>
    </r>
  </si>
  <si>
    <r>
      <rPr>
        <sz val="8"/>
        <rFont val="Arial MT"/>
        <family val="2"/>
      </rPr>
      <t>20/04/22     08290108           Ibi - Transf Ter E/Cc por Bee                                                     840.000,00                                                          -72.750,01</t>
    </r>
  </si>
  <si>
    <r>
      <rPr>
        <sz val="8"/>
        <rFont val="Arial MT"/>
        <family val="2"/>
      </rPr>
      <t>20/04/22     08290108           Impuesto - Ley 25413                                                                    5.040,00                                                          -77.790,01</t>
    </r>
  </si>
  <si>
    <r>
      <rPr>
        <sz val="8"/>
        <rFont val="Arial MT"/>
        <family val="2"/>
      </rPr>
      <t>20/04/22     08291804           Ibi - Transf Ter E/Cc por Bee                                                       90.000,00                                                        -167.790,01</t>
    </r>
  </si>
  <si>
    <r>
      <rPr>
        <sz val="8"/>
        <rFont val="Arial MT"/>
        <family val="2"/>
      </rPr>
      <t>20/04/22     08291804           Impuesto - Ley 25413                                                                       540,00                                                        -168.330,01</t>
    </r>
  </si>
  <si>
    <r>
      <rPr>
        <sz val="8"/>
        <rFont val="Arial MT"/>
        <family val="2"/>
      </rPr>
      <t>20/04/22                               Ibi - Com Ter E/Cc por Bee                                                                  2,00                                                        -168.332,01</t>
    </r>
  </si>
  <si>
    <r>
      <rPr>
        <sz val="8"/>
        <rFont val="Arial MT"/>
        <family val="2"/>
      </rPr>
      <t>20/04/22                               IVA 21%                                                                                                0,42                                                        -168.332,43</t>
    </r>
  </si>
  <si>
    <r>
      <rPr>
        <sz val="8"/>
        <rFont val="Arial MT"/>
        <family val="2"/>
      </rPr>
      <t>20/04/22                               Ibi - Com Ter E/Cc por Bee                                                                  2,00                                                        -168.334,43</t>
    </r>
  </si>
  <si>
    <r>
      <rPr>
        <sz val="8"/>
        <rFont val="Arial MT"/>
        <family val="2"/>
      </rPr>
      <t>20/04/22                               IVA 21%                                                                                                0,42                                                        -168.334,85</t>
    </r>
  </si>
  <si>
    <r>
      <rPr>
        <sz val="8"/>
        <rFont val="Arial MT"/>
        <family val="2"/>
      </rPr>
      <t>20/04/22     00979033           Comisión Movimiento por Clearing                                                     20,00                                                        -168.354,85</t>
    </r>
  </si>
  <si>
    <r>
      <rPr>
        <sz val="8"/>
        <rFont val="Arial MT"/>
        <family val="2"/>
      </rPr>
      <t>20/04/22     00979033           IVA 21%                                                                                                4,20                                                        -168.359,05</t>
    </r>
  </si>
  <si>
    <r>
      <rPr>
        <sz val="8"/>
        <rFont val="Arial MT"/>
        <family val="2"/>
      </rPr>
      <t>20/04/22     10000343           Comisión Movimiento por Clearing                                                     20,00                                                        -168.379,05</t>
    </r>
  </si>
  <si>
    <r>
      <rPr>
        <sz val="8"/>
        <rFont val="Arial MT"/>
        <family val="2"/>
      </rPr>
      <t>20/04/22     10000343           IVA 21%                                                                                                4,20                                                        -168.383,25</t>
    </r>
  </si>
  <si>
    <r>
      <rPr>
        <sz val="8"/>
        <rFont val="Arial MT"/>
        <family val="2"/>
      </rPr>
      <t>20/04/22     00089465           Comisión Movimiento por Clearing                                                     20,00                                                        -168.403,25</t>
    </r>
  </si>
  <si>
    <r>
      <rPr>
        <sz val="8"/>
        <rFont val="Arial MT"/>
        <family val="2"/>
      </rPr>
      <t>K0A53849</t>
    </r>
  </si>
  <si>
    <r>
      <rPr>
        <sz val="8"/>
        <rFont val="Arial MT"/>
        <family val="2"/>
      </rPr>
      <t>K0B53849</t>
    </r>
  </si>
  <si>
    <r>
      <rPr>
        <sz val="8"/>
        <rFont val="Arial MT"/>
        <family val="2"/>
      </rPr>
      <t>K0C53849</t>
    </r>
  </si>
  <si>
    <r>
      <rPr>
        <sz val="8"/>
        <rFont val="Arial MT"/>
        <family val="2"/>
      </rPr>
      <t>K0753849</t>
    </r>
  </si>
  <si>
    <r>
      <rPr>
        <sz val="8"/>
        <rFont val="Arial MT"/>
        <family val="2"/>
      </rPr>
      <t>L0RVD11N</t>
    </r>
  </si>
  <si>
    <r>
      <rPr>
        <sz val="8"/>
        <rFont val="Arial MT"/>
        <family val="2"/>
      </rPr>
      <t>K0751657</t>
    </r>
  </si>
  <si>
    <r>
      <rPr>
        <sz val="8"/>
        <rFont val="Arial MT"/>
        <family val="2"/>
      </rPr>
      <t>K0584729</t>
    </r>
  </si>
  <si>
    <r>
      <rPr>
        <sz val="8"/>
        <rFont val="Arial MT"/>
        <family val="2"/>
      </rPr>
      <t>L0A12785</t>
    </r>
  </si>
  <si>
    <r>
      <rPr>
        <sz val="8"/>
        <rFont val="Arial MT"/>
        <family val="2"/>
      </rPr>
      <t>L0B12785</t>
    </r>
  </si>
  <si>
    <r>
      <rPr>
        <sz val="8"/>
        <rFont val="Arial MT"/>
        <family val="2"/>
      </rPr>
      <t>L0C12785</t>
    </r>
  </si>
  <si>
    <r>
      <rPr>
        <sz val="8"/>
        <rFont val="Arial MT"/>
        <family val="2"/>
      </rPr>
      <t>L0612785</t>
    </r>
  </si>
  <si>
    <r>
      <rPr>
        <sz val="8"/>
        <rFont val="Arial MT"/>
        <family val="2"/>
      </rPr>
      <t>SALDO AL 30/04/22</t>
    </r>
  </si>
  <si>
    <r>
      <rPr>
        <b/>
        <sz val="11"/>
        <rFont val="Arial"/>
        <family val="2"/>
      </rPr>
      <t>TRANSFERENCIAS RECIBIDAS EN EL PERIODO</t>
    </r>
  </si>
  <si>
    <r>
      <rPr>
        <sz val="8"/>
        <rFont val="Arial MT"/>
        <family val="2"/>
      </rPr>
      <t>Banco ó PSP</t>
    </r>
  </si>
  <si>
    <r>
      <rPr>
        <sz val="8"/>
        <rFont val="Arial MT"/>
        <family val="2"/>
      </rPr>
      <t>Originante</t>
    </r>
  </si>
  <si>
    <r>
      <rPr>
        <sz val="8"/>
        <rFont val="Arial MT"/>
        <family val="2"/>
      </rPr>
      <t>Concepto</t>
    </r>
  </si>
  <si>
    <r>
      <rPr>
        <sz val="8"/>
        <rFont val="Arial MT"/>
        <family val="2"/>
      </rPr>
      <t>Importe                        Nro.Ref.</t>
    </r>
  </si>
  <si>
    <r>
      <rPr>
        <sz val="8"/>
        <rFont val="Arial MT"/>
        <family val="2"/>
      </rPr>
      <t>30717082261-Agritotal Sa</t>
    </r>
  </si>
  <si>
    <r>
      <rPr>
        <sz val="8"/>
        <rFont val="Arial MT"/>
        <family val="2"/>
      </rPr>
      <t>Datanet</t>
    </r>
  </si>
  <si>
    <r>
      <rPr>
        <sz val="8"/>
        <rFont val="Arial MT"/>
        <family val="2"/>
      </rPr>
      <t>$             600.000,00           0271034</t>
    </r>
  </si>
  <si>
    <r>
      <rPr>
        <sz val="8"/>
        <rFont val="Arial MT"/>
        <family val="2"/>
      </rPr>
      <t>LINK</t>
    </r>
  </si>
  <si>
    <r>
      <rPr>
        <sz val="8"/>
        <rFont val="Arial MT"/>
        <family val="2"/>
      </rPr>
      <t>30717143562-Abadu Sa</t>
    </r>
  </si>
  <si>
    <r>
      <rPr>
        <vertAlign val="superscript"/>
        <sz val="8"/>
        <rFont val="Arial MT"/>
        <family val="2"/>
      </rPr>
      <t xml:space="preserve">$          </t>
    </r>
    <r>
      <rPr>
        <sz val="8"/>
        <rFont val="Arial MT"/>
        <family val="2"/>
      </rPr>
      <t xml:space="preserve">3.900.000,00         </t>
    </r>
    <r>
      <rPr>
        <vertAlign val="superscript"/>
        <sz val="8"/>
        <rFont val="Arial MT"/>
        <family val="2"/>
      </rPr>
      <t>K0297584</t>
    </r>
  </si>
  <si>
    <r>
      <rPr>
        <sz val="8"/>
        <rFont val="Arial MT"/>
        <family val="2"/>
      </rPr>
      <t>30712013962-Worms Argeentina Sa</t>
    </r>
  </si>
  <si>
    <r>
      <rPr>
        <sz val="8"/>
        <rFont val="Arial MT"/>
        <family val="2"/>
      </rPr>
      <t>$               20.000,00         K0297918</t>
    </r>
  </si>
  <si>
    <r>
      <rPr>
        <vertAlign val="superscript"/>
        <sz val="8"/>
        <rFont val="Arial MT"/>
        <family val="2"/>
      </rPr>
      <t xml:space="preserve">$          </t>
    </r>
    <r>
      <rPr>
        <sz val="8"/>
        <rFont val="Arial MT"/>
        <family val="2"/>
      </rPr>
      <t xml:space="preserve">1.200.000,00         </t>
    </r>
    <r>
      <rPr>
        <vertAlign val="superscript"/>
        <sz val="8"/>
        <rFont val="Arial MT"/>
        <family val="2"/>
      </rPr>
      <t>K0287162</t>
    </r>
  </si>
  <si>
    <r>
      <rPr>
        <sz val="8"/>
        <rFont val="Arial MT"/>
        <family val="2"/>
      </rPr>
      <t>30712013962-Worms Argentina S a</t>
    </r>
  </si>
  <si>
    <r>
      <rPr>
        <sz val="8"/>
        <rFont val="Arial MT"/>
        <family val="2"/>
      </rPr>
      <t>$             560.000,00           2473880</t>
    </r>
  </si>
  <si>
    <r>
      <rPr>
        <sz val="8"/>
        <rFont val="Arial MT"/>
        <family val="2"/>
      </rPr>
      <t>30716289636-Prestigio Pagos Sa</t>
    </r>
  </si>
  <si>
    <r>
      <rPr>
        <vertAlign val="superscript"/>
        <sz val="8"/>
        <rFont val="Arial MT"/>
        <family val="2"/>
      </rPr>
      <t xml:space="preserve">$          </t>
    </r>
    <r>
      <rPr>
        <sz val="8"/>
        <rFont val="Arial MT"/>
        <family val="2"/>
      </rPr>
      <t xml:space="preserve">3.000.000,00           </t>
    </r>
    <r>
      <rPr>
        <vertAlign val="superscript"/>
        <sz val="8"/>
        <rFont val="Arial MT"/>
        <family val="2"/>
      </rPr>
      <t>8158579</t>
    </r>
  </si>
  <si>
    <r>
      <rPr>
        <sz val="8"/>
        <rFont val="Arial MT"/>
        <family val="2"/>
      </rPr>
      <t>30700869918-Bunge Argentina S.A.</t>
    </r>
  </si>
  <si>
    <r>
      <rPr>
        <sz val="8"/>
        <rFont val="Arial MT"/>
        <family val="2"/>
      </rPr>
      <t>$               80.160,00           8608039</t>
    </r>
  </si>
  <si>
    <r>
      <rPr>
        <vertAlign val="superscript"/>
        <sz val="8"/>
        <rFont val="Arial MT"/>
        <family val="2"/>
      </rPr>
      <t xml:space="preserve">$          </t>
    </r>
    <r>
      <rPr>
        <sz val="8"/>
        <rFont val="Arial MT"/>
        <family val="2"/>
      </rPr>
      <t xml:space="preserve">3.540.000,00           </t>
    </r>
    <r>
      <rPr>
        <vertAlign val="superscript"/>
        <sz val="8"/>
        <rFont val="Arial MT"/>
        <family val="2"/>
      </rPr>
      <t>2436639</t>
    </r>
  </si>
  <si>
    <r>
      <rPr>
        <sz val="8"/>
        <rFont val="Arial MT"/>
        <family val="2"/>
      </rPr>
      <t>$          2.000.000,00           2438048</t>
    </r>
  </si>
  <si>
    <r>
      <rPr>
        <vertAlign val="superscript"/>
        <sz val="8"/>
        <rFont val="Arial MT"/>
        <family val="2"/>
      </rPr>
      <t xml:space="preserve">$             </t>
    </r>
    <r>
      <rPr>
        <sz val="8"/>
        <rFont val="Arial MT"/>
        <family val="2"/>
      </rPr>
      <t xml:space="preserve">100.000,00           </t>
    </r>
    <r>
      <rPr>
        <vertAlign val="superscript"/>
        <sz val="8"/>
        <rFont val="Arial MT"/>
        <family val="2"/>
      </rPr>
      <t>2416228</t>
    </r>
  </si>
  <si>
    <r>
      <rPr>
        <sz val="8"/>
        <rFont val="Arial MT"/>
        <family val="2"/>
      </rPr>
      <t>30712013962-Worms Argentina Sa</t>
    </r>
  </si>
  <si>
    <r>
      <rPr>
        <sz val="8"/>
        <rFont val="Arial MT"/>
        <family val="2"/>
      </rPr>
      <t>$          1.900.000,00           0217334</t>
    </r>
  </si>
  <si>
    <r>
      <rPr>
        <sz val="8"/>
        <rFont val="Arial MT"/>
        <family val="2"/>
      </rPr>
      <t>30710632495-Servicios Comuna</t>
    </r>
  </si>
  <si>
    <r>
      <rPr>
        <vertAlign val="superscript"/>
        <sz val="8"/>
        <rFont val="Arial MT"/>
        <family val="2"/>
      </rPr>
      <t xml:space="preserve">$             </t>
    </r>
    <r>
      <rPr>
        <sz val="8"/>
        <rFont val="Arial MT"/>
        <family val="2"/>
      </rPr>
      <t xml:space="preserve">350.000,00           </t>
    </r>
    <r>
      <rPr>
        <vertAlign val="superscript"/>
        <sz val="8"/>
        <rFont val="Arial MT"/>
        <family val="2"/>
      </rPr>
      <t>4010904</t>
    </r>
  </si>
  <si>
    <r>
      <rPr>
        <sz val="8"/>
        <rFont val="Arial MT"/>
        <family val="2"/>
      </rPr>
      <t>30709967947-Patagonia Bioenergia S.A.</t>
    </r>
  </si>
  <si>
    <r>
      <rPr>
        <sz val="8"/>
        <rFont val="Arial MT"/>
        <family val="2"/>
      </rPr>
      <t>$             391.195,37           8669855</t>
    </r>
  </si>
  <si>
    <r>
      <rPr>
        <sz val="8"/>
        <rFont val="Arial MT"/>
        <family val="2"/>
      </rPr>
      <t>30712013962-Worms Argentina</t>
    </r>
  </si>
  <si>
    <r>
      <rPr>
        <vertAlign val="superscript"/>
        <sz val="8"/>
        <rFont val="Arial MT"/>
        <family val="2"/>
      </rPr>
      <t xml:space="preserve">$             </t>
    </r>
    <r>
      <rPr>
        <sz val="8"/>
        <rFont val="Arial MT"/>
        <family val="2"/>
      </rPr>
      <t xml:space="preserve">350.000,00           </t>
    </r>
    <r>
      <rPr>
        <vertAlign val="superscript"/>
        <sz val="8"/>
        <rFont val="Arial MT"/>
        <family val="2"/>
      </rPr>
      <t>4023782</t>
    </r>
  </si>
  <si>
    <r>
      <rPr>
        <sz val="8"/>
        <rFont val="Arial MT"/>
        <family val="2"/>
      </rPr>
      <t>$             330.000,00         K0749063</t>
    </r>
  </si>
  <si>
    <r>
      <rPr>
        <vertAlign val="superscript"/>
        <sz val="8"/>
        <rFont val="Arial MT"/>
        <family val="2"/>
      </rPr>
      <t xml:space="preserve">$          </t>
    </r>
    <r>
      <rPr>
        <sz val="8"/>
        <rFont val="Arial MT"/>
        <family val="2"/>
      </rPr>
      <t xml:space="preserve">2.180.000,00           </t>
    </r>
    <r>
      <rPr>
        <vertAlign val="superscript"/>
        <sz val="8"/>
        <rFont val="Arial MT"/>
        <family val="2"/>
      </rPr>
      <t>0225949</t>
    </r>
  </si>
  <si>
    <r>
      <rPr>
        <sz val="8"/>
        <rFont val="Arial MT"/>
        <family val="2"/>
      </rPr>
      <t>30716100665-Mercado Traspasos S.a</t>
    </r>
  </si>
  <si>
    <r>
      <rPr>
        <sz val="8"/>
        <rFont val="Arial MT"/>
        <family val="2"/>
      </rPr>
      <t>$          2.000.000,00         K0460382</t>
    </r>
  </si>
  <si>
    <r>
      <rPr>
        <vertAlign val="superscript"/>
        <sz val="8"/>
        <rFont val="Arial MT"/>
        <family val="2"/>
      </rPr>
      <t xml:space="preserve">$             </t>
    </r>
    <r>
      <rPr>
        <sz val="8"/>
        <rFont val="Arial MT"/>
        <family val="2"/>
      </rPr>
      <t xml:space="preserve">750.000,00           </t>
    </r>
    <r>
      <rPr>
        <vertAlign val="superscript"/>
        <sz val="8"/>
        <rFont val="Arial MT"/>
        <family val="2"/>
      </rPr>
      <t>2416082</t>
    </r>
  </si>
  <si>
    <r>
      <rPr>
        <sz val="8"/>
        <rFont val="Arial MT"/>
        <family val="2"/>
      </rPr>
      <t>30716100665-Mercado Traspasos Sa</t>
    </r>
  </si>
  <si>
    <r>
      <rPr>
        <sz val="8"/>
        <rFont val="Arial MT"/>
        <family val="2"/>
      </rPr>
      <t>$          2.500.000,00         K0752600</t>
    </r>
  </si>
  <si>
    <r>
      <rPr>
        <sz val="8"/>
        <rFont val="Arial MT"/>
        <family val="2"/>
      </rPr>
      <t>30714903477-Glycopharma S.A.</t>
    </r>
  </si>
  <si>
    <r>
      <rPr>
        <vertAlign val="superscript"/>
        <sz val="8"/>
        <rFont val="Arial MT"/>
        <family val="2"/>
      </rPr>
      <t xml:space="preserve">$             </t>
    </r>
    <r>
      <rPr>
        <sz val="8"/>
        <rFont val="Arial MT"/>
        <family val="2"/>
      </rPr>
      <t xml:space="preserve">964.031,98           </t>
    </r>
    <r>
      <rPr>
        <vertAlign val="superscript"/>
        <sz val="8"/>
        <rFont val="Arial MT"/>
        <family val="2"/>
      </rPr>
      <t>9973561</t>
    </r>
  </si>
  <si>
    <r>
      <rPr>
        <sz val="8"/>
        <rFont val="Arial MT"/>
        <family val="2"/>
      </rPr>
      <t>30712304908-Bio Nogoya Sa</t>
    </r>
  </si>
  <si>
    <r>
      <rPr>
        <sz val="8"/>
        <rFont val="Arial MT"/>
        <family val="2"/>
      </rPr>
      <t>$             990.802,22           9965098</t>
    </r>
  </si>
  <si>
    <r>
      <rPr>
        <sz val="8"/>
        <rFont val="Arial MT"/>
        <family val="2"/>
      </rPr>
      <t>30709287717-Geo Srl</t>
    </r>
  </si>
  <si>
    <r>
      <rPr>
        <vertAlign val="superscript"/>
        <sz val="8"/>
        <rFont val="Arial MT"/>
        <family val="2"/>
      </rPr>
      <t xml:space="preserve">$          </t>
    </r>
    <r>
      <rPr>
        <sz val="8"/>
        <rFont val="Arial MT"/>
        <family val="2"/>
      </rPr>
      <t xml:space="preserve">2.700.000,00           </t>
    </r>
    <r>
      <rPr>
        <vertAlign val="superscript"/>
        <sz val="8"/>
        <rFont val="Arial MT"/>
        <family val="2"/>
      </rPr>
      <t>2485850</t>
    </r>
  </si>
  <si>
    <r>
      <rPr>
        <sz val="8"/>
        <rFont val="Arial MT"/>
        <family val="2"/>
      </rPr>
      <t>$          2.030.000,00           0232958</t>
    </r>
  </si>
  <si>
    <r>
      <rPr>
        <sz val="8"/>
        <rFont val="Arial MT"/>
        <family val="2"/>
      </rPr>
      <t>30711531277-Lfc Producciones Sa</t>
    </r>
  </si>
  <si>
    <r>
      <rPr>
        <vertAlign val="superscript"/>
        <sz val="8"/>
        <rFont val="Arial MT"/>
        <family val="2"/>
      </rPr>
      <t xml:space="preserve">$          </t>
    </r>
    <r>
      <rPr>
        <sz val="8"/>
        <rFont val="Arial MT"/>
        <family val="2"/>
      </rPr>
      <t xml:space="preserve">5.000.000,00           </t>
    </r>
    <r>
      <rPr>
        <vertAlign val="superscript"/>
        <sz val="8"/>
        <rFont val="Arial MT"/>
        <family val="2"/>
      </rPr>
      <t>0217000</t>
    </r>
  </si>
  <si>
    <r>
      <rPr>
        <sz val="8"/>
        <rFont val="Arial MT"/>
        <family val="2"/>
      </rPr>
      <t>$          1.240.000,00           0217533</t>
    </r>
  </si>
  <si>
    <r>
      <rPr>
        <vertAlign val="superscript"/>
        <sz val="8"/>
        <rFont val="Arial MT"/>
        <family val="2"/>
      </rPr>
      <t xml:space="preserve">$             </t>
    </r>
    <r>
      <rPr>
        <sz val="8"/>
        <rFont val="Arial MT"/>
        <family val="2"/>
      </rPr>
      <t xml:space="preserve">440.000,00           </t>
    </r>
    <r>
      <rPr>
        <vertAlign val="superscript"/>
        <sz val="8"/>
        <rFont val="Arial MT"/>
        <family val="2"/>
      </rPr>
      <t>0229183</t>
    </r>
  </si>
  <si>
    <r>
      <rPr>
        <sz val="8"/>
        <rFont val="Arial MT"/>
        <family val="2"/>
      </rPr>
      <t>$               50.000,00           1602883</t>
    </r>
  </si>
  <si>
    <r>
      <rPr>
        <vertAlign val="superscript"/>
        <sz val="8"/>
        <rFont val="Arial MT"/>
        <family val="2"/>
      </rPr>
      <t xml:space="preserve">$          </t>
    </r>
    <r>
      <rPr>
        <sz val="8"/>
        <rFont val="Arial MT"/>
        <family val="2"/>
      </rPr>
      <t xml:space="preserve">2.800.000,00         </t>
    </r>
    <r>
      <rPr>
        <vertAlign val="superscript"/>
        <sz val="8"/>
        <rFont val="Arial MT"/>
        <family val="2"/>
      </rPr>
      <t>K0753610</t>
    </r>
  </si>
  <si>
    <r>
      <rPr>
        <sz val="8"/>
        <rFont val="Arial MT"/>
        <family val="2"/>
      </rPr>
      <t>30621973173-Adm Agro S.R.L.</t>
    </r>
  </si>
  <si>
    <r>
      <rPr>
        <sz val="8"/>
        <rFont val="Arial MT"/>
        <family val="2"/>
      </rPr>
      <t>$               69.928,11           5491253</t>
    </r>
  </si>
  <si>
    <r>
      <rPr>
        <vertAlign val="superscript"/>
        <sz val="8"/>
        <rFont val="Arial MT"/>
        <family val="2"/>
      </rPr>
      <t xml:space="preserve">$             </t>
    </r>
    <r>
      <rPr>
        <sz val="8"/>
        <rFont val="Arial MT"/>
        <family val="2"/>
      </rPr>
      <t xml:space="preserve">162.425,31           </t>
    </r>
    <r>
      <rPr>
        <vertAlign val="superscript"/>
        <sz val="8"/>
        <rFont val="Arial MT"/>
        <family val="2"/>
      </rPr>
      <t>5536471</t>
    </r>
  </si>
  <si>
    <r>
      <rPr>
        <sz val="8"/>
        <rFont val="Arial MT"/>
        <family val="2"/>
      </rPr>
      <t>$          2.277.000,00         K0753849</t>
    </r>
  </si>
  <si>
    <r>
      <rPr>
        <vertAlign val="superscript"/>
        <sz val="8"/>
        <rFont val="Arial MT"/>
        <family val="2"/>
      </rPr>
      <t xml:space="preserve">$          </t>
    </r>
    <r>
      <rPr>
        <sz val="8"/>
        <rFont val="Arial MT"/>
        <family val="2"/>
      </rPr>
      <t xml:space="preserve">1.150.000,00           </t>
    </r>
    <r>
      <rPr>
        <vertAlign val="superscript"/>
        <sz val="8"/>
        <rFont val="Arial MT"/>
        <family val="2"/>
      </rPr>
      <t>2472796</t>
    </r>
  </si>
  <si>
    <r>
      <rPr>
        <sz val="8"/>
        <rFont val="Arial MT"/>
        <family val="2"/>
      </rPr>
      <t>$             440.000,00         K0751657</t>
    </r>
  </si>
  <si>
    <r>
      <rPr>
        <sz val="8"/>
        <rFont val="Arial MT"/>
        <family val="2"/>
      </rPr>
      <t>30716463229-Calzim Sa</t>
    </r>
  </si>
  <si>
    <r>
      <rPr>
        <sz val="8"/>
        <rFont val="Arial MT"/>
        <family val="2"/>
      </rPr>
      <t>Entre Ctas. Itau</t>
    </r>
  </si>
  <si>
    <r>
      <rPr>
        <vertAlign val="superscript"/>
        <sz val="8"/>
        <rFont val="Arial MT"/>
        <family val="2"/>
      </rPr>
      <t xml:space="preserve">$          </t>
    </r>
    <r>
      <rPr>
        <sz val="8"/>
        <rFont val="Arial MT"/>
        <family val="2"/>
      </rPr>
      <t>1.000.000,00</t>
    </r>
  </si>
  <si>
    <r>
      <rPr>
        <vertAlign val="superscript"/>
        <sz val="8"/>
        <rFont val="Arial MT"/>
        <family val="2"/>
      </rPr>
      <t xml:space="preserve">$          </t>
    </r>
    <r>
      <rPr>
        <sz val="8"/>
        <rFont val="Arial MT"/>
        <family val="2"/>
      </rPr>
      <t xml:space="preserve">1.221.867,01           </t>
    </r>
    <r>
      <rPr>
        <vertAlign val="superscript"/>
        <sz val="8"/>
        <rFont val="Arial MT"/>
        <family val="2"/>
      </rPr>
      <t>6062509</t>
    </r>
  </si>
  <si>
    <r>
      <rPr>
        <sz val="8"/>
        <rFont val="Arial MT"/>
        <family val="2"/>
      </rPr>
      <t>30710922086-Mutual 23 de Julio</t>
    </r>
  </si>
  <si>
    <r>
      <rPr>
        <sz val="8"/>
        <rFont val="Arial MT"/>
        <family val="2"/>
      </rPr>
      <t>$          1.253.317,32           0224418</t>
    </r>
  </si>
  <si>
    <r>
      <rPr>
        <vertAlign val="superscript"/>
        <sz val="8"/>
        <rFont val="Arial MT"/>
        <family val="2"/>
      </rPr>
      <t xml:space="preserve">$             </t>
    </r>
    <r>
      <rPr>
        <sz val="8"/>
        <rFont val="Arial MT"/>
        <family val="2"/>
      </rPr>
      <t xml:space="preserve">175.000,00         </t>
    </r>
    <r>
      <rPr>
        <vertAlign val="superscript"/>
        <sz val="8"/>
        <rFont val="Arial MT"/>
        <family val="2"/>
      </rPr>
      <t>K0584729</t>
    </r>
  </si>
  <si>
    <r>
      <rPr>
        <sz val="8"/>
        <rFont val="Arial MT"/>
        <family val="2"/>
      </rPr>
      <t>30677473572-Comuna Deacebal</t>
    </r>
  </si>
  <si>
    <r>
      <rPr>
        <sz val="8"/>
        <rFont val="Arial MT"/>
        <family val="2"/>
      </rPr>
      <t>$             474.599,99           0956428</t>
    </r>
  </si>
  <si>
    <r>
      <rPr>
        <sz val="8"/>
        <rFont val="Arial MT"/>
        <family val="2"/>
      </rPr>
      <t>30709284262-Yunka Combustibles Sa</t>
    </r>
  </si>
  <si>
    <r>
      <rPr>
        <vertAlign val="superscript"/>
        <sz val="8"/>
        <rFont val="Arial MT"/>
        <family val="2"/>
      </rPr>
      <t xml:space="preserve">$          </t>
    </r>
    <r>
      <rPr>
        <sz val="8"/>
        <rFont val="Arial MT"/>
        <family val="2"/>
      </rPr>
      <t xml:space="preserve">2.000.000,00           </t>
    </r>
    <r>
      <rPr>
        <vertAlign val="superscript"/>
        <sz val="8"/>
        <rFont val="Arial MT"/>
        <family val="2"/>
      </rPr>
      <t>0215414</t>
    </r>
  </si>
  <si>
    <r>
      <rPr>
        <sz val="8"/>
        <rFont val="Arial MT"/>
        <family val="2"/>
      </rPr>
      <t>$             470.000,00           2464828</t>
    </r>
  </si>
  <si>
    <r>
      <rPr>
        <vertAlign val="superscript"/>
        <sz val="8"/>
        <rFont val="Arial MT"/>
        <family val="2"/>
      </rPr>
      <t xml:space="preserve">$               </t>
    </r>
    <r>
      <rPr>
        <sz val="8"/>
        <rFont val="Arial MT"/>
        <family val="2"/>
      </rPr>
      <t>25.000,00</t>
    </r>
  </si>
  <si>
    <r>
      <rPr>
        <sz val="8"/>
        <rFont val="Arial MT"/>
        <family val="2"/>
      </rPr>
      <t>30717017532-Beratel Sa</t>
    </r>
  </si>
  <si>
    <r>
      <rPr>
        <vertAlign val="superscript"/>
        <sz val="8"/>
        <rFont val="Arial MT"/>
        <family val="2"/>
      </rPr>
      <t xml:space="preserve">$          </t>
    </r>
    <r>
      <rPr>
        <sz val="8"/>
        <rFont val="Arial MT"/>
        <family val="2"/>
      </rPr>
      <t xml:space="preserve">1.000.000,00           </t>
    </r>
    <r>
      <rPr>
        <vertAlign val="superscript"/>
        <sz val="8"/>
        <rFont val="Arial MT"/>
        <family val="2"/>
      </rPr>
      <t>0214057</t>
    </r>
  </si>
  <si>
    <r>
      <rPr>
        <sz val="8"/>
        <rFont val="Arial MT"/>
        <family val="2"/>
      </rPr>
      <t>$          1.011.467,44           6720521</t>
    </r>
  </si>
  <si>
    <r>
      <rPr>
        <sz val="8"/>
        <rFont val="Arial MT"/>
        <family val="2"/>
      </rPr>
      <t>30714094226-Asociación Mutua</t>
    </r>
  </si>
  <si>
    <r>
      <rPr>
        <vertAlign val="superscript"/>
        <sz val="8"/>
        <rFont val="Arial MT"/>
        <family val="2"/>
      </rPr>
      <t xml:space="preserve">$          </t>
    </r>
    <r>
      <rPr>
        <sz val="8"/>
        <rFont val="Arial MT"/>
        <family val="2"/>
      </rPr>
      <t xml:space="preserve">1.836.576,16           </t>
    </r>
    <r>
      <rPr>
        <vertAlign val="superscript"/>
        <sz val="8"/>
        <rFont val="Arial MT"/>
        <family val="2"/>
      </rPr>
      <t>4280804</t>
    </r>
  </si>
  <si>
    <r>
      <rPr>
        <sz val="8"/>
        <rFont val="Arial MT"/>
        <family val="2"/>
      </rPr>
      <t>GLCA</t>
    </r>
  </si>
  <si>
    <r>
      <rPr>
        <sz val="8"/>
        <rFont val="Arial MT"/>
        <family val="2"/>
      </rPr>
      <t>27236951516-Carnero/Silvina</t>
    </r>
  </si>
  <si>
    <r>
      <rPr>
        <sz val="8"/>
        <rFont val="Arial MT"/>
        <family val="2"/>
      </rPr>
      <t>$             700.000,00          L0612785</t>
    </r>
  </si>
  <si>
    <r>
      <rPr>
        <b/>
        <sz val="11"/>
        <rFont val="Arial"/>
        <family val="2"/>
      </rPr>
      <t>IMPUESTO A LOS DÉBITOS Y CRÉDITOS - LEY 25.413</t>
    </r>
  </si>
  <si>
    <r>
      <rPr>
        <sz val="8"/>
        <rFont val="Arial MT"/>
        <family val="2"/>
      </rPr>
      <t>Impuesto Pagado</t>
    </r>
  </si>
  <si>
    <r>
      <rPr>
        <sz val="8"/>
        <rFont val="Arial MT"/>
        <family val="2"/>
      </rPr>
      <t>Mes de  Abril      de 2022                                                                                                Débitos                                                               Créditos</t>
    </r>
  </si>
  <si>
    <r>
      <rPr>
        <sz val="8"/>
        <rFont val="Arial MT"/>
        <family val="2"/>
      </rPr>
      <t>Total Alícuota 0,600%                                                                         $                    343.497,46                                    $                    302.744,01</t>
    </r>
  </si>
  <si>
    <r>
      <rPr>
        <b/>
        <sz val="11"/>
        <rFont val="Arial"/>
        <family val="2"/>
      </rPr>
      <t xml:space="preserve">IMPUESTO A LOS INGRESOS BRUTOS
</t>
    </r>
    <r>
      <rPr>
        <sz val="8"/>
        <rFont val="Arial MT"/>
        <family val="2"/>
      </rPr>
      <t>Mes de Abril      de 2022                                                                                                                        Impuesto Pagado</t>
    </r>
  </si>
  <si>
    <r>
      <rPr>
        <b/>
        <sz val="8"/>
        <rFont val="Arial"/>
        <family val="2"/>
      </rPr>
      <t xml:space="preserve">CUIT 30-71201396-2
</t>
    </r>
    <r>
      <rPr>
        <sz val="8"/>
        <rFont val="Arial MT"/>
        <family val="2"/>
      </rPr>
      <t>Total RET SIRCREB 104/04</t>
    </r>
  </si>
  <si>
    <r>
      <rPr>
        <sz val="8"/>
        <rFont val="Arial MT"/>
        <family val="2"/>
      </rPr>
      <t>( 0,05%)</t>
    </r>
  </si>
  <si>
    <r>
      <rPr>
        <sz val="8"/>
        <rFont val="Arial MT"/>
        <family val="2"/>
      </rPr>
      <t>$</t>
    </r>
  </si>
  <si>
    <r>
      <rPr>
        <sz val="8"/>
        <rFont val="Arial MT"/>
        <family val="2"/>
      </rPr>
      <t>Total CUIT 30-71201396-2</t>
    </r>
  </si>
  <si>
    <r>
      <rPr>
        <sz val="8"/>
        <rFont val="Arial MT"/>
        <family val="2"/>
      </rPr>
      <t>Total General</t>
    </r>
  </si>
  <si>
    <r>
      <rPr>
        <b/>
        <sz val="11"/>
        <rFont val="Arial"/>
        <family val="2"/>
      </rPr>
      <t>IDENTIFICACION TRIBUTARIA  DE LOS TITULARES DEL CONJUNTO</t>
    </r>
  </si>
  <si>
    <r>
      <rPr>
        <sz val="8"/>
        <rFont val="Arial MT"/>
        <family val="2"/>
      </rPr>
      <t>Worms Argentina Sociedad Anonima                                                        C.U.I.T.                                   30-71201396-2</t>
    </r>
  </si>
  <si>
    <r>
      <rPr>
        <b/>
        <sz val="11"/>
        <rFont val="Arial"/>
        <family val="2"/>
      </rPr>
      <t>Clave Bancaria Uniforme - C.B.U.</t>
    </r>
  </si>
  <si>
    <r>
      <rPr>
        <sz val="9"/>
        <rFont val="Arial MT"/>
        <family val="2"/>
      </rPr>
      <t>A continuación detallamos el C.B.U. correspondiente a la cuenta del Conjunto de Servicios:</t>
    </r>
  </si>
  <si>
    <r>
      <rPr>
        <b/>
        <sz val="8"/>
        <rFont val="Arial"/>
        <family val="2"/>
      </rPr>
      <t xml:space="preserve">C.B.U.
</t>
    </r>
    <r>
      <rPr>
        <b/>
        <sz val="8"/>
        <rFont val="Arial"/>
        <family val="2"/>
      </rPr>
      <t xml:space="preserve">Cuenta Corriente                                                                                                      </t>
    </r>
    <r>
      <rPr>
        <sz val="8"/>
        <rFont val="Arial MT"/>
        <family val="2"/>
      </rPr>
      <t>2590097410343261210014</t>
    </r>
  </si>
  <si>
    <r>
      <rPr>
        <sz val="8"/>
        <rFont val="Arial MT"/>
        <family val="2"/>
      </rPr>
      <t>Conforme a lo establecido en el punto 1.5.1.6 del T.O de Reglamentación de la Cuenta Corriente Bancaria del B.C.R.A, le informamos que deberá comunicar a Itaú cualquier modificación de sus contratos sociales, estatutos cambio de autoridades o poderes y las revocaciones de estos últimos, en particular cuando se  refiera a las personas mencionadas en el punto 1.3.2.6 del Reglamento antes mencionado.</t>
    </r>
  </si>
  <si>
    <r>
      <rPr>
        <sz val="8"/>
        <rFont val="Arial MT"/>
        <family val="2"/>
      </rPr>
      <t>Los  importes  correspondientes  a  retenciones/percepciones/recaudaciones  fiscales  practicadas  en  moneda  extranjera,  se  informan  a  su  valor  de conversión en $. Este valor es igual a lo rendido e informado a cada organismo de Recaudación/Fiscalización Tributaria.</t>
    </r>
  </si>
  <si>
    <r>
      <rPr>
        <sz val="8"/>
        <rFont val="Arial MT"/>
        <family val="2"/>
      </rPr>
      <t xml:space="preserve">Nos  es  grato  detallar  el  movimiento  de  su  cuenta  corriente  con  este  Banco.  Si  dentro  de  los  términos  fijados  por  la  reglamentación  de  la  cuenta bancaria (Com. "A" 3244 punto 1.5.2.3 del Banco Central de la República Argentina) no se observara su saldo, el movimiento registrado en el Banco se considerará aceptado de conformidad.De existir alguna diferencia, sirvase informarla a Banco Itaú Argentina S.A. - Victoria Ocampo 360 piso 8º Ciudad
</t>
    </r>
    <r>
      <rPr>
        <sz val="8"/>
        <rFont val="Arial MT"/>
        <family val="2"/>
      </rPr>
      <t xml:space="preserve">Autónoma de Bs. As., a la mayor brevedad.
</t>
    </r>
    <r>
      <rPr>
        <sz val="8"/>
        <rFont val="Arial MT"/>
        <family val="2"/>
      </rPr>
      <t xml:space="preserve">Estimado  cliente,  le  informamos  las  nuevas  comisiones  con  vigencia  a  partir  del  1  de  Junio  2022:  Mantenimiento  Mensual  de  cuenta  $2380; Extracto Especial o Eventual $102,60; Extracto Diario $465,75 por mes; Extracto Quincenal $82,35 c/u; Chequeras de 25 unidades (Común y pago diferido) $337,50 c/u; Cheques en formulario continuo (200 cheques) $11,50; Orden de no pagar cheques $418,50 c/u; Com
</t>
    </r>
    <r>
      <rPr>
        <sz val="8"/>
        <rFont val="Arial MT"/>
        <family val="2"/>
      </rPr>
      <t xml:space="preserve">5;  c/u;  Copia  de  cheque/búsqueda  de  Cheques  $141,75  c/u;  Comisión  Rechazo  Cheques  de  Terceros  en  Cuenta  $202,50;  Comisión  Riesgo Contingente 1,00% del monto - Mín. $33,75; Cheque de Pago Financiero 0,30% del monto - Mín. $16,20; Comisión Procesamiento Clearing $27,00; Comisión Interdepósito / Interextracción 0,30% del monto (para montos &gt; = $2.000 ó U$S 2.000) Mín. $67,50; Cargo rechazo de ch
</t>
    </r>
    <r>
      <rPr>
        <sz val="8"/>
        <rFont val="Arial MT"/>
        <family val="2"/>
      </rPr>
      <t xml:space="preserve">3,75;  Comisión  cobertura  de  cheques  $120,15;  Responsabilidadpor  endoso  $47,25;  Comisión  Riesgo  contingente  1  %  del  montoMín.  $33,75; Valores al cobro 1,10 % del monto Mín. $42,10; Movimientos por caja $37,80; Comisión depósito en efectivo por caja 2%; Comisión Depósito de Cheques por caja $49,95. Todos los precios de las comisiones y/o cargos informados por la presente no incluyen IVA.
</t>
    </r>
    <r>
      <rPr>
        <sz val="8"/>
        <rFont val="Arial MT"/>
        <family val="2"/>
      </rPr>
      <t>Los importes correspondientes a retenciones/percepciones/recaudaciones fiscales practicadas en moneda extranjera, se informan a su valor de conversión en $. Este valor es igual a lo rendido e informado a cada organismo de Recaudación/Fiscalización Tributaria.</t>
    </r>
  </si>
  <si>
    <r>
      <rPr>
        <sz val="8"/>
        <rFont val="Arial MT"/>
        <family val="2"/>
      </rPr>
      <t xml:space="preserve">Los depósitos en pesos y en moneda extranjera cuentan con la garantía de hasta $1.500.000. En las operaciones a nombre de dos o más personas, la  garantía  se  prorrateará  entre  sus  titulares.  En  ningún  caso,  el  total  de  la  garantía  por  persona  y  por  depósito  podrá  exceder  de  $1.500.000, cualquiera  sea  el  número  de  cuentas  y/o  depósitos.  Ley  24.485,  Decreto  Nº  540/95  y  modificatorios  y  Com.“A”  2337  y  sus  modificatorias  y complementarias.  Se  encuentran  excluidos  los  captados  a  tasas  superiores  a  la  de  referencia  conforme  a  los  límites  establecidos  por  el  Banco Central, los adquiridos por endoso y los efectuados por personas vinculadas a la entidad financiera.
</t>
    </r>
    <r>
      <rPr>
        <sz val="8"/>
        <rFont val="Arial MT"/>
        <family val="2"/>
      </rPr>
      <t xml:space="preserve">Banco Itaú Argentina S.A. es una sociedad anónima argentina. Sus accionistas responden por las operaciones del Banco, sólo hasta la integración de las acciones suscriptas Ley 25738.
</t>
    </r>
    <r>
      <rPr>
        <sz val="8"/>
        <rFont val="Arial MT"/>
        <family val="2"/>
      </rPr>
      <t>Banco Itaú Argentina S.A  Victoria Ocampo 360 - Buenos Aires / C.U.I.T 30-58018941-1 / Ing. Brutos (CM) 901-179022-0 / Ex caja Ind. y Com. y Act. Civiles 1180410 / IVA Responsable Inscripto.</t>
    </r>
  </si>
  <si>
    <t>Fecha</t>
  </si>
  <si>
    <t>Impuesto - Ley 25413</t>
  </si>
  <si>
    <t>Descripción</t>
  </si>
  <si>
    <t>Ret.Imp.Ing.Bs.Bs As</t>
  </si>
  <si>
    <t>Ibi - Tr Set Propias Bee</t>
  </si>
  <si>
    <t>Ret Sircreb 104/04</t>
  </si>
  <si>
    <t>Transferencia Inmediata Credin</t>
  </si>
  <si>
    <t>Per Iibb Agip 939/13</t>
  </si>
  <si>
    <t>SALDO AL 30/04/22</t>
  </si>
  <si>
    <t>Débitos</t>
  </si>
  <si>
    <t>Créditos</t>
  </si>
  <si>
    <t>Proveedor</t>
  </si>
  <si>
    <t>Comision</t>
  </si>
  <si>
    <t>Iva</t>
  </si>
  <si>
    <t>Interes</t>
  </si>
  <si>
    <t>Iva Int</t>
  </si>
  <si>
    <t>Iva Perc</t>
  </si>
  <si>
    <t>Bco Coinag</t>
  </si>
  <si>
    <t>Bco Comafi</t>
  </si>
  <si>
    <t>Bco Galicia</t>
  </si>
  <si>
    <t>Bco Frances</t>
  </si>
  <si>
    <t>Bco ICBC</t>
  </si>
  <si>
    <t>Bco Municipal</t>
  </si>
  <si>
    <t>Bco Santander</t>
  </si>
  <si>
    <t>Deudor</t>
  </si>
  <si>
    <t>Servicios Comunales</t>
  </si>
  <si>
    <t>CALZIM</t>
  </si>
  <si>
    <t>Mutual 23 de Julio</t>
  </si>
  <si>
    <t>Mutual 23 de Septiembre</t>
  </si>
  <si>
    <t>Etiquetas de fila</t>
  </si>
  <si>
    <t>(en blanco)</t>
  </si>
  <si>
    <t>Total general</t>
  </si>
  <si>
    <t>Suma de Débitos</t>
  </si>
  <si>
    <t>Suma de Créditos</t>
  </si>
  <si>
    <t>OK</t>
  </si>
  <si>
    <t>debitos</t>
  </si>
  <si>
    <t>creditos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</si>
</sst>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quot;$&quot;\ * #,##0.00_-;_-&quot;$&quot;\ * &quot;-&quot;??_-;_-@_-"/>
    <numFmt numFmtId="164" formatCode="dd/mm/yyyy;@"/>
    <numFmt numFmtId="165" formatCode="00000000"/>
    <numFmt numFmtId="166" formatCode="0000000"/>
    <numFmt numFmtId="167" formatCode="0000"/>
    <numFmt numFmtId="168" formatCode="\$\ #,##0.00"/>
  </numFmts>
  <fonts count="12">
    <font>
      <sz val="10"/>
      <color rgb="FF000000"/>
      <name val="Times New Roman"/>
      <charset val="204"/>
    </font>
    <font>
      <b/>
      <sz val="11"/>
      <name val="Arial"/>
      <family val="2"/>
    </font>
    <font>
      <sz val="8"/>
      <name val="Arial MT"/>
    </font>
    <font>
      <sz val="8"/>
      <color rgb="FF000000"/>
      <name val="Arial MT"/>
      <family val="2"/>
    </font>
    <font>
      <sz val="9"/>
      <name val="Arial MT"/>
    </font>
    <font>
      <sz val="8"/>
      <name val="Arial MT"/>
      <family val="2"/>
    </font>
    <font>
      <vertAlign val="superscript"/>
      <sz val="8"/>
      <name val="Arial MT"/>
      <family val="2"/>
    </font>
    <font>
      <b/>
      <sz val="8"/>
      <name val="Arial"/>
      <family val="2"/>
    </font>
    <font>
      <sz val="9"/>
      <name val="Arial MT"/>
      <family val="2"/>
    </font>
    <font>
      <sz val="10"/>
      <color rgb="FF000000"/>
      <name val="Times New Roman"/>
      <family val="1"/>
    </font>
    <font>
      <sz val="11"/>
      <name val="Calibri"/>
      <family val="2"/>
      <scheme val="minor"/>
    </font>
    <font>
      <sz val="11"/>
      <color rgb="FF000000"/>
      <name val="Calibri"/>
      <family val="2"/>
      <scheme val="minor"/>
    </font>
  </fonts>
  <fills count="7">
    <fill>
      <patternFill patternType="none"/>
    </fill>
    <fill>
      <patternFill patternType="gray125"/>
    </fill>
    <fill>
      <patternFill patternType="solid">
        <fgColor rgb="FF7F7F7F"/>
      </patternFill>
    </fill>
    <fill>
      <patternFill patternType="solid">
        <fgColor rgb="FFFDF9D7"/>
      </patternFill>
    </fill>
    <fill>
      <patternFill patternType="solid">
        <fgColor rgb="FFFFFF00"/>
        <bgColor indexed="64"/>
      </patternFill>
    </fill>
    <fill>
      <patternFill patternType="solid">
        <fgColor rgb="FFCCCCFF"/>
        <bgColor indexed="64"/>
      </patternFill>
    </fill>
    <fill>
      <patternFill patternType="solid">
        <fgColor theme="3" tint="0.59999389629810485"/>
        <bgColor indexed="64"/>
      </patternFill>
    </fill>
  </fills>
  <borders count="5">
    <border>
      <left/>
      <right/>
      <top/>
      <bottom/>
      <diagonal/>
    </border>
    <border>
      <left/>
      <right/>
      <top style="thin">
        <color rgb="FF000000"/>
      </top>
      <bottom/>
      <diagonal/>
    </border>
    <border>
      <left/>
      <right/>
      <top/>
      <bottom style="thin">
        <color rgb="FFFFFFFF"/>
      </bottom>
      <diagonal/>
    </border>
    <border>
      <left/>
      <right/>
      <top style="thin">
        <color rgb="FFFFFFFF"/>
      </top>
      <bottom style="thin">
        <color rgb="FFFFFFFF"/>
      </bottom>
      <diagonal/>
    </border>
    <border>
      <left/>
      <right/>
      <top style="thin">
        <color rgb="FFFFFFFF"/>
      </top>
      <bottom/>
      <diagonal/>
    </border>
  </borders>
  <cellStyleXfs count="2">
    <xf numFmtId="0" fontId="0" fillId="0" borderId="0"/>
    <xf numFmtId="44" fontId="9" fillId="0" borderId="0" applyFont="0" applyFill="0" applyBorder="0" applyAlignment="0" applyProtection="0"/>
  </cellStyleXfs>
  <cellXfs count="165">
    <xf numFmtId="0" fontId="0" fillId="0" borderId="0" xfId="0" applyFill="1" applyBorder="1" applyAlignment="1">
      <alignment horizontal="left" vertical="top"/>
    </xf>
    <xf numFmtId="0" fontId="2" fillId="0" borderId="0" xfId="0" applyFont="1" applyFill="1" applyBorder="1" applyAlignment="1">
      <alignment horizontal="left" vertical="top" wrapText="1" indent="3"/>
    </xf>
    <xf numFmtId="0" fontId="0" fillId="0" borderId="0" xfId="0" applyFill="1" applyBorder="1" applyAlignment="1">
      <alignment horizontal="center" vertical="top" wrapText="1"/>
    </xf>
    <xf numFmtId="4" fontId="3" fillId="2" borderId="0" xfId="0" applyNumberFormat="1" applyFont="1" applyFill="1" applyBorder="1" applyAlignment="1">
      <alignment horizontal="left" vertical="top" indent="3" shrinkToFit="1"/>
    </xf>
    <xf numFmtId="2" fontId="3" fillId="2" borderId="0" xfId="0" applyNumberFormat="1" applyFont="1" applyFill="1" applyBorder="1" applyAlignment="1">
      <alignment horizontal="left" vertical="top" indent="2" shrinkToFit="1"/>
    </xf>
    <xf numFmtId="0" fontId="0" fillId="0" borderId="0" xfId="0" applyFill="1" applyBorder="1" applyAlignment="1">
      <alignment horizontal="left" wrapText="1"/>
    </xf>
    <xf numFmtId="0" fontId="2" fillId="0" borderId="1" xfId="0" applyFont="1" applyFill="1" applyBorder="1" applyAlignment="1">
      <alignment horizontal="left" vertical="top" wrapText="1" indent="2"/>
    </xf>
    <xf numFmtId="0" fontId="2" fillId="0" borderId="1" xfId="0" applyFont="1" applyFill="1" applyBorder="1" applyAlignment="1">
      <alignment horizontal="left" vertical="top" wrapText="1"/>
    </xf>
    <xf numFmtId="0" fontId="2" fillId="0" borderId="1" xfId="0" applyFont="1" applyFill="1" applyBorder="1" applyAlignment="1">
      <alignment horizontal="right" vertical="top" wrapText="1"/>
    </xf>
    <xf numFmtId="0" fontId="2" fillId="0" borderId="1" xfId="0" applyFont="1" applyFill="1" applyBorder="1" applyAlignment="1">
      <alignment horizontal="left" vertical="top" wrapText="1" indent="1"/>
    </xf>
    <xf numFmtId="164" fontId="3" fillId="2" borderId="0" xfId="0" applyNumberFormat="1" applyFont="1" applyFill="1" applyBorder="1" applyAlignment="1">
      <alignment horizontal="left" vertical="top" indent="2" shrinkToFit="1"/>
    </xf>
    <xf numFmtId="165" fontId="3" fillId="2" borderId="0" xfId="0" applyNumberFormat="1" applyFont="1" applyFill="1" applyBorder="1" applyAlignment="1">
      <alignment horizontal="left" vertical="top" shrinkToFit="1"/>
    </xf>
    <xf numFmtId="0" fontId="2" fillId="2" borderId="0" xfId="0" applyFont="1" applyFill="1" applyBorder="1" applyAlignment="1">
      <alignment horizontal="left" vertical="top" wrapText="1"/>
    </xf>
    <xf numFmtId="4" fontId="3" fillId="2" borderId="0" xfId="0" applyNumberFormat="1" applyFont="1" applyFill="1" applyBorder="1" applyAlignment="1">
      <alignment horizontal="right" vertical="top" shrinkToFit="1"/>
    </xf>
    <xf numFmtId="0" fontId="0" fillId="2" borderId="0" xfId="0" applyFill="1" applyBorder="1" applyAlignment="1">
      <alignment horizontal="left" wrapText="1"/>
    </xf>
    <xf numFmtId="164" fontId="3" fillId="0" borderId="0" xfId="0" applyNumberFormat="1" applyFont="1" applyFill="1" applyBorder="1" applyAlignment="1">
      <alignment horizontal="left" vertical="top" indent="2" shrinkToFit="1"/>
    </xf>
    <xf numFmtId="165" fontId="3" fillId="0" borderId="0" xfId="0" applyNumberFormat="1" applyFont="1" applyFill="1" applyBorder="1" applyAlignment="1">
      <alignment horizontal="left" vertical="top" shrinkToFit="1"/>
    </xf>
    <xf numFmtId="0" fontId="2" fillId="0" borderId="0" xfId="0" applyFont="1" applyFill="1" applyBorder="1" applyAlignment="1">
      <alignment horizontal="left" vertical="top" wrapText="1"/>
    </xf>
    <xf numFmtId="4" fontId="3" fillId="0" borderId="0" xfId="0" applyNumberFormat="1" applyFont="1" applyFill="1" applyBorder="1" applyAlignment="1">
      <alignment horizontal="right" vertical="top" shrinkToFit="1"/>
    </xf>
    <xf numFmtId="1" fontId="3" fillId="2" borderId="0" xfId="0" applyNumberFormat="1" applyFont="1" applyFill="1" applyBorder="1" applyAlignment="1">
      <alignment horizontal="left" vertical="top" shrinkToFit="1"/>
    </xf>
    <xf numFmtId="1" fontId="3" fillId="0" borderId="0" xfId="0" applyNumberFormat="1" applyFont="1" applyFill="1" applyBorder="1" applyAlignment="1">
      <alignment horizontal="left" vertical="top" shrinkToFit="1"/>
    </xf>
    <xf numFmtId="2" fontId="3" fillId="2" borderId="0" xfId="0" applyNumberFormat="1" applyFont="1" applyFill="1" applyBorder="1" applyAlignment="1">
      <alignment horizontal="right" vertical="top" shrinkToFit="1"/>
    </xf>
    <xf numFmtId="2" fontId="3" fillId="0" borderId="0" xfId="0" applyNumberFormat="1" applyFont="1" applyFill="1" applyBorder="1" applyAlignment="1">
      <alignment horizontal="right" vertical="top" shrinkToFit="1"/>
    </xf>
    <xf numFmtId="0" fontId="2" fillId="0" borderId="1" xfId="0" applyFont="1" applyFill="1" applyBorder="1" applyAlignment="1">
      <alignment horizontal="right" vertical="top" wrapText="1" indent="2"/>
    </xf>
    <xf numFmtId="4" fontId="3" fillId="2" borderId="0" xfId="0" applyNumberFormat="1" applyFont="1" applyFill="1" applyBorder="1" applyAlignment="1">
      <alignment horizontal="right" vertical="top" indent="2" shrinkToFit="1"/>
    </xf>
    <xf numFmtId="4" fontId="3" fillId="0" borderId="0" xfId="0" applyNumberFormat="1" applyFont="1" applyFill="1" applyBorder="1" applyAlignment="1">
      <alignment horizontal="right" vertical="top" indent="2" shrinkToFit="1"/>
    </xf>
    <xf numFmtId="166" fontId="3" fillId="0" borderId="0" xfId="0" applyNumberFormat="1" applyFont="1" applyFill="1" applyBorder="1" applyAlignment="1">
      <alignment horizontal="left" vertical="top" shrinkToFit="1"/>
    </xf>
    <xf numFmtId="166" fontId="3" fillId="2" borderId="0" xfId="0" applyNumberFormat="1" applyFont="1" applyFill="1" applyBorder="1" applyAlignment="1">
      <alignment horizontal="left" vertical="top" shrinkToFit="1"/>
    </xf>
    <xf numFmtId="0" fontId="0" fillId="0" borderId="1" xfId="0" applyFill="1" applyBorder="1" applyAlignment="1">
      <alignment horizontal="left" wrapText="1"/>
    </xf>
    <xf numFmtId="0" fontId="2" fillId="0" borderId="1" xfId="0" applyFont="1" applyFill="1" applyBorder="1" applyAlignment="1">
      <alignment horizontal="right" vertical="top" wrapText="1" indent="1"/>
    </xf>
    <xf numFmtId="164" fontId="3" fillId="2" borderId="0" xfId="0" applyNumberFormat="1" applyFont="1" applyFill="1" applyBorder="1" applyAlignment="1">
      <alignment horizontal="left" vertical="top" shrinkToFit="1"/>
    </xf>
    <xf numFmtId="0" fontId="2" fillId="2" borderId="0" xfId="0" applyFont="1" applyFill="1" applyBorder="1" applyAlignment="1">
      <alignment horizontal="left" vertical="top" wrapText="1" indent="1"/>
    </xf>
    <xf numFmtId="2" fontId="3" fillId="2" borderId="0" xfId="0" applyNumberFormat="1" applyFont="1" applyFill="1" applyBorder="1" applyAlignment="1">
      <alignment horizontal="right" vertical="top" indent="1" shrinkToFit="1"/>
    </xf>
    <xf numFmtId="0" fontId="2" fillId="0" borderId="0" xfId="0" applyFont="1" applyFill="1" applyBorder="1" applyAlignment="1">
      <alignment horizontal="left" vertical="top" wrapText="1" indent="1"/>
    </xf>
    <xf numFmtId="2" fontId="3" fillId="0" borderId="0" xfId="0" applyNumberFormat="1" applyFont="1" applyFill="1" applyBorder="1" applyAlignment="1">
      <alignment horizontal="right" vertical="top" indent="1" shrinkToFit="1"/>
    </xf>
    <xf numFmtId="164" fontId="3" fillId="0" borderId="0" xfId="0" applyNumberFormat="1" applyFont="1" applyFill="1" applyBorder="1" applyAlignment="1">
      <alignment horizontal="left" vertical="top" shrinkToFit="1"/>
    </xf>
    <xf numFmtId="4" fontId="3" fillId="0" borderId="0" xfId="0" applyNumberFormat="1" applyFont="1" applyFill="1" applyBorder="1" applyAlignment="1">
      <alignment horizontal="right" vertical="top" indent="1" shrinkToFit="1"/>
    </xf>
    <xf numFmtId="4" fontId="3" fillId="2" borderId="0" xfId="0" applyNumberFormat="1" applyFont="1" applyFill="1" applyBorder="1" applyAlignment="1">
      <alignment horizontal="right" vertical="top" indent="1" shrinkToFit="1"/>
    </xf>
    <xf numFmtId="0" fontId="0" fillId="3" borderId="0" xfId="0" applyFill="1" applyBorder="1" applyAlignment="1">
      <alignment horizontal="left" wrapText="1"/>
    </xf>
    <xf numFmtId="165" fontId="3" fillId="2" borderId="2" xfId="0" applyNumberFormat="1" applyFont="1" applyFill="1" applyBorder="1" applyAlignment="1">
      <alignment horizontal="left" vertical="top" shrinkToFit="1"/>
    </xf>
    <xf numFmtId="0" fontId="2" fillId="2" borderId="2" xfId="0" applyFont="1" applyFill="1" applyBorder="1" applyAlignment="1">
      <alignment horizontal="left" vertical="top" wrapText="1"/>
    </xf>
    <xf numFmtId="2" fontId="3" fillId="2" borderId="2" xfId="0" applyNumberFormat="1" applyFont="1" applyFill="1" applyBorder="1" applyAlignment="1">
      <alignment horizontal="right" vertical="top" shrinkToFit="1"/>
    </xf>
    <xf numFmtId="1" fontId="3" fillId="0" borderId="3" xfId="0" applyNumberFormat="1" applyFont="1" applyFill="1" applyBorder="1" applyAlignment="1">
      <alignment horizontal="right" vertical="top" shrinkToFit="1"/>
    </xf>
    <xf numFmtId="0" fontId="2" fillId="3" borderId="3" xfId="0" applyFont="1" applyFill="1" applyBorder="1" applyAlignment="1">
      <alignment horizontal="left" vertical="top" wrapText="1"/>
    </xf>
    <xf numFmtId="165" fontId="3" fillId="3" borderId="3" xfId="0" applyNumberFormat="1" applyFont="1" applyFill="1" applyBorder="1" applyAlignment="1">
      <alignment horizontal="left" vertical="top" shrinkToFit="1"/>
    </xf>
    <xf numFmtId="4" fontId="3" fillId="3" borderId="3" xfId="0" applyNumberFormat="1" applyFont="1" applyFill="1" applyBorder="1" applyAlignment="1">
      <alignment horizontal="right" vertical="top" shrinkToFit="1"/>
    </xf>
    <xf numFmtId="165" fontId="3" fillId="2" borderId="3" xfId="0" applyNumberFormat="1" applyFont="1" applyFill="1" applyBorder="1" applyAlignment="1">
      <alignment horizontal="left" vertical="top" shrinkToFit="1"/>
    </xf>
    <xf numFmtId="0" fontId="2" fillId="2" borderId="3" xfId="0" applyFont="1" applyFill="1" applyBorder="1" applyAlignment="1">
      <alignment horizontal="left" vertical="top" wrapText="1"/>
    </xf>
    <xf numFmtId="4" fontId="3" fillId="2" borderId="3" xfId="0" applyNumberFormat="1" applyFont="1" applyFill="1" applyBorder="1" applyAlignment="1">
      <alignment horizontal="right" vertical="top" shrinkToFit="1"/>
    </xf>
    <xf numFmtId="1" fontId="3" fillId="2" borderId="3" xfId="0" applyNumberFormat="1" applyFont="1" applyFill="1" applyBorder="1" applyAlignment="1">
      <alignment horizontal="right" vertical="top" shrinkToFit="1"/>
    </xf>
    <xf numFmtId="1" fontId="3" fillId="2" borderId="4" xfId="0" applyNumberFormat="1" applyFont="1" applyFill="1" applyBorder="1" applyAlignment="1">
      <alignment horizontal="right" vertical="top" shrinkToFit="1"/>
    </xf>
    <xf numFmtId="0" fontId="2" fillId="2" borderId="4" xfId="0" applyFont="1" applyFill="1" applyBorder="1" applyAlignment="1">
      <alignment horizontal="left" vertical="top" wrapText="1"/>
    </xf>
    <xf numFmtId="165" fontId="3" fillId="2" borderId="4" xfId="0" applyNumberFormat="1" applyFont="1" applyFill="1" applyBorder="1" applyAlignment="1">
      <alignment horizontal="left" vertical="top" shrinkToFit="1"/>
    </xf>
    <xf numFmtId="4" fontId="3" fillId="2" borderId="4" xfId="0" applyNumberFormat="1" applyFont="1" applyFill="1" applyBorder="1" applyAlignment="1">
      <alignment horizontal="right" vertical="top" shrinkToFit="1"/>
    </xf>
    <xf numFmtId="0" fontId="2" fillId="2" borderId="0" xfId="0" applyFont="1" applyFill="1" applyBorder="1" applyAlignment="1">
      <alignment horizontal="left" vertical="top" wrapText="1" indent="2"/>
    </xf>
    <xf numFmtId="0" fontId="2" fillId="0" borderId="0" xfId="0" applyFont="1" applyFill="1" applyBorder="1" applyAlignment="1">
      <alignment horizontal="left" vertical="top" wrapText="1" indent="2"/>
    </xf>
    <xf numFmtId="4" fontId="3" fillId="2" borderId="0" xfId="0" applyNumberFormat="1" applyFont="1" applyFill="1" applyBorder="1" applyAlignment="1">
      <alignment horizontal="left" vertical="top" indent="5" shrinkToFit="1"/>
    </xf>
    <xf numFmtId="165" fontId="3" fillId="3" borderId="0" xfId="0" applyNumberFormat="1" applyFont="1" applyFill="1" applyBorder="1" applyAlignment="1">
      <alignment horizontal="left" vertical="top" shrinkToFit="1"/>
    </xf>
    <xf numFmtId="0" fontId="2" fillId="3" borderId="0" xfId="0" applyFont="1" applyFill="1" applyBorder="1" applyAlignment="1">
      <alignment horizontal="left" vertical="top" wrapText="1"/>
    </xf>
    <xf numFmtId="4" fontId="3" fillId="3" borderId="0" xfId="0" applyNumberFormat="1" applyFont="1" applyFill="1" applyBorder="1" applyAlignment="1">
      <alignment horizontal="right" vertical="top" shrinkToFit="1"/>
    </xf>
    <xf numFmtId="0" fontId="2" fillId="0" borderId="1" xfId="0" applyFont="1" applyFill="1" applyBorder="1" applyAlignment="1">
      <alignment horizontal="left" vertical="top" wrapText="1" indent="4"/>
    </xf>
    <xf numFmtId="167" fontId="3" fillId="0" borderId="0" xfId="0" applyNumberFormat="1" applyFont="1" applyFill="1" applyBorder="1" applyAlignment="1">
      <alignment horizontal="left" vertical="top" indent="1" shrinkToFit="1"/>
    </xf>
    <xf numFmtId="0" fontId="2" fillId="0" borderId="0" xfId="0" applyFont="1" applyFill="1" applyBorder="1" applyAlignment="1">
      <alignment horizontal="left" vertical="top" wrapText="1" indent="4"/>
    </xf>
    <xf numFmtId="0" fontId="0" fillId="2" borderId="0" xfId="0" applyFill="1" applyBorder="1" applyAlignment="1">
      <alignment horizontal="left" vertical="top" wrapText="1" indent="2"/>
    </xf>
    <xf numFmtId="167" fontId="3" fillId="2" borderId="0" xfId="0" applyNumberFormat="1" applyFont="1" applyFill="1" applyBorder="1" applyAlignment="1">
      <alignment horizontal="left" vertical="top" indent="1" shrinkToFit="1"/>
    </xf>
    <xf numFmtId="0" fontId="2" fillId="2" borderId="0" xfId="0" applyFont="1" applyFill="1" applyBorder="1" applyAlignment="1">
      <alignment horizontal="left" vertical="top" wrapText="1" indent="4"/>
    </xf>
    <xf numFmtId="168" fontId="3" fillId="0" borderId="0" xfId="0" applyNumberFormat="1" applyFont="1" applyFill="1" applyBorder="1" applyAlignment="1">
      <alignment horizontal="left" vertical="top" indent="2" shrinkToFit="1"/>
    </xf>
    <xf numFmtId="0" fontId="2" fillId="0" borderId="0" xfId="0" applyFont="1" applyFill="1" applyBorder="1" applyAlignment="1">
      <alignment horizontal="left" vertical="center" wrapText="1" indent="2"/>
    </xf>
    <xf numFmtId="4" fontId="3" fillId="0" borderId="0" xfId="0" applyNumberFormat="1" applyFont="1" applyFill="1" applyBorder="1" applyAlignment="1">
      <alignment horizontal="left" vertical="center" shrinkToFit="1"/>
    </xf>
    <xf numFmtId="4" fontId="3" fillId="2" borderId="0" xfId="0" applyNumberFormat="1" applyFont="1" applyFill="1" applyBorder="1" applyAlignment="1">
      <alignment horizontal="left" vertical="top" shrinkToFit="1"/>
    </xf>
    <xf numFmtId="0" fontId="0" fillId="0" borderId="0" xfId="0" applyFill="1" applyBorder="1" applyAlignment="1">
      <alignment horizontal="left" vertical="center" wrapText="1"/>
    </xf>
    <xf numFmtId="4" fontId="3" fillId="0" borderId="0" xfId="0" applyNumberFormat="1" applyFont="1" applyFill="1" applyBorder="1" applyAlignment="1">
      <alignment horizontal="left" vertical="top" shrinkToFit="1"/>
    </xf>
    <xf numFmtId="0" fontId="9" fillId="0" borderId="0" xfId="0" applyFont="1" applyFill="1" applyBorder="1" applyAlignment="1">
      <alignment horizontal="left" vertical="top"/>
    </xf>
    <xf numFmtId="0" fontId="10" fillId="0" borderId="1" xfId="0" applyFont="1" applyFill="1" applyBorder="1" applyAlignment="1">
      <alignment horizontal="left" vertical="top"/>
    </xf>
    <xf numFmtId="0" fontId="10" fillId="0" borderId="1" xfId="0" applyFont="1" applyFill="1" applyBorder="1" applyAlignment="1">
      <alignment vertical="top"/>
    </xf>
    <xf numFmtId="0" fontId="11" fillId="0" borderId="0" xfId="0" applyFont="1" applyFill="1" applyBorder="1" applyAlignment="1">
      <alignment horizontal="left" vertical="top"/>
    </xf>
    <xf numFmtId="164" fontId="11" fillId="0" borderId="0" xfId="0" applyNumberFormat="1" applyFont="1" applyFill="1" applyBorder="1" applyAlignment="1">
      <alignment horizontal="left" vertical="top" shrinkToFit="1"/>
    </xf>
    <xf numFmtId="0" fontId="10" fillId="0" borderId="0" xfId="0" applyFont="1" applyFill="1" applyBorder="1" applyAlignment="1">
      <alignment vertical="top"/>
    </xf>
    <xf numFmtId="4" fontId="11" fillId="0" borderId="0" xfId="0" applyNumberFormat="1" applyFont="1" applyFill="1" applyBorder="1" applyAlignment="1">
      <alignment vertical="top" shrinkToFit="1"/>
    </xf>
    <xf numFmtId="0" fontId="10" fillId="0" borderId="0" xfId="0" applyFont="1" applyFill="1" applyBorder="1" applyAlignment="1">
      <alignment horizontal="left" vertical="top"/>
    </xf>
    <xf numFmtId="0" fontId="11" fillId="0" borderId="0" xfId="0" applyFont="1" applyFill="1" applyBorder="1" applyAlignment="1">
      <alignment horizontal="left"/>
    </xf>
    <xf numFmtId="4" fontId="11" fillId="0" borderId="0" xfId="0" applyNumberFormat="1" applyFont="1" applyFill="1" applyBorder="1" applyAlignment="1">
      <alignment horizontal="right" vertical="top" shrinkToFit="1"/>
    </xf>
    <xf numFmtId="4" fontId="11" fillId="0" borderId="0" xfId="0" applyNumberFormat="1" applyFont="1" applyFill="1" applyBorder="1" applyAlignment="1">
      <alignment vertical="top"/>
    </xf>
    <xf numFmtId="4" fontId="11" fillId="0" borderId="0" xfId="0" applyNumberFormat="1" applyFont="1" applyFill="1" applyBorder="1" applyAlignment="1">
      <alignment horizontal="left" vertical="top"/>
    </xf>
    <xf numFmtId="4" fontId="11" fillId="0" borderId="1" xfId="0" applyNumberFormat="1" applyFont="1" applyFill="1" applyBorder="1" applyAlignment="1">
      <alignment vertical="top"/>
    </xf>
    <xf numFmtId="14" fontId="10" fillId="0" borderId="0" xfId="0" applyNumberFormat="1" applyFont="1" applyFill="1" applyBorder="1" applyAlignment="1">
      <alignment horizontal="left" vertical="top"/>
    </xf>
    <xf numFmtId="44" fontId="10" fillId="0" borderId="1" xfId="1" applyFont="1" applyFill="1" applyBorder="1" applyAlignment="1">
      <alignment vertical="top"/>
    </xf>
    <xf numFmtId="44" fontId="11" fillId="0" borderId="0" xfId="1" applyFont="1" applyFill="1" applyBorder="1" applyAlignment="1">
      <alignment vertical="top" shrinkToFit="1"/>
    </xf>
    <xf numFmtId="44" fontId="11" fillId="0" borderId="0" xfId="1" applyFont="1" applyFill="1" applyBorder="1" applyAlignment="1"/>
    <xf numFmtId="44" fontId="11" fillId="0" borderId="0" xfId="1" applyFont="1" applyFill="1" applyBorder="1" applyAlignment="1">
      <alignment horizontal="right" vertical="top" shrinkToFit="1"/>
    </xf>
    <xf numFmtId="44" fontId="11" fillId="0" borderId="0" xfId="1" applyFont="1" applyFill="1" applyBorder="1" applyAlignment="1">
      <alignment horizontal="left"/>
    </xf>
    <xf numFmtId="44" fontId="10" fillId="0" borderId="0" xfId="1" applyFont="1" applyFill="1" applyBorder="1" applyAlignment="1">
      <alignment horizontal="right" vertical="top"/>
    </xf>
    <xf numFmtId="44" fontId="11" fillId="0" borderId="0" xfId="1" applyFont="1" applyFill="1" applyBorder="1" applyAlignment="1">
      <alignment horizontal="left" vertical="center"/>
    </xf>
    <xf numFmtId="44" fontId="11" fillId="0" borderId="0" xfId="1" applyFont="1" applyFill="1" applyBorder="1" applyAlignment="1">
      <alignment horizontal="left" vertical="top"/>
    </xf>
    <xf numFmtId="0" fontId="10" fillId="0" borderId="0" xfId="0" applyFont="1" applyFill="1" applyBorder="1" applyAlignment="1">
      <alignment horizontal="left" vertical="top" wrapText="1"/>
    </xf>
    <xf numFmtId="44" fontId="11" fillId="4" borderId="0" xfId="1" applyFont="1" applyFill="1" applyBorder="1" applyAlignment="1">
      <alignment horizontal="right" vertical="top" shrinkToFit="1"/>
    </xf>
    <xf numFmtId="164" fontId="11" fillId="4" borderId="0" xfId="0" applyNumberFormat="1" applyFont="1" applyFill="1" applyBorder="1" applyAlignment="1">
      <alignment horizontal="left" vertical="top" shrinkToFit="1"/>
    </xf>
    <xf numFmtId="0" fontId="10" fillId="4" borderId="0" xfId="0" applyFont="1" applyFill="1" applyBorder="1" applyAlignment="1">
      <alignment horizontal="left" vertical="top"/>
    </xf>
    <xf numFmtId="44" fontId="11" fillId="4" borderId="0" xfId="1" applyFont="1" applyFill="1" applyBorder="1" applyAlignment="1">
      <alignment horizontal="left"/>
    </xf>
    <xf numFmtId="4" fontId="11" fillId="4" borderId="0" xfId="0" applyNumberFormat="1" applyFont="1" applyFill="1" applyBorder="1" applyAlignment="1">
      <alignment horizontal="right" vertical="top" shrinkToFit="1"/>
    </xf>
    <xf numFmtId="0" fontId="11" fillId="4" borderId="0" xfId="0" applyFont="1" applyFill="1" applyBorder="1" applyAlignment="1">
      <alignment horizontal="left" vertical="top"/>
    </xf>
    <xf numFmtId="44" fontId="11" fillId="4" borderId="0" xfId="1" applyFont="1" applyFill="1" applyBorder="1" applyAlignment="1"/>
    <xf numFmtId="0" fontId="0" fillId="0" borderId="0" xfId="0" pivotButton="1" applyFill="1" applyBorder="1" applyAlignment="1">
      <alignment horizontal="left" vertical="top"/>
    </xf>
    <xf numFmtId="0" fontId="0" fillId="0" borderId="0" xfId="0" applyNumberFormat="1" applyFill="1" applyBorder="1" applyAlignment="1">
      <alignment horizontal="left" vertical="top"/>
    </xf>
    <xf numFmtId="0" fontId="0" fillId="5" borderId="0" xfId="0" applyFill="1" applyBorder="1" applyAlignment="1">
      <alignment horizontal="left" vertical="top"/>
    </xf>
    <xf numFmtId="0" fontId="0" fillId="5" borderId="0" xfId="0" applyNumberFormat="1" applyFill="1" applyBorder="1" applyAlignment="1">
      <alignment horizontal="left" vertical="top"/>
    </xf>
    <xf numFmtId="0" fontId="0" fillId="6" borderId="0" xfId="0" applyFill="1" applyBorder="1" applyAlignment="1">
      <alignment horizontal="left" vertical="top"/>
    </xf>
    <xf numFmtId="0" fontId="0" fillId="6" borderId="0" xfId="0" applyNumberFormat="1" applyFill="1" applyBorder="1" applyAlignment="1">
      <alignment horizontal="left" vertical="top"/>
    </xf>
    <xf numFmtId="2" fontId="0" fillId="0" borderId="0" xfId="0" applyNumberFormat="1" applyFill="1" applyBorder="1" applyAlignment="1">
      <alignment horizontal="left" vertical="top"/>
    </xf>
    <xf numFmtId="2" fontId="0" fillId="5" borderId="0" xfId="0" applyNumberFormat="1" applyFill="1" applyBorder="1" applyAlignment="1">
      <alignment horizontal="left" vertical="top"/>
    </xf>
    <xf numFmtId="0" fontId="0" fillId="4" borderId="0" xfId="0" applyNumberFormat="1" applyFill="1" applyBorder="1" applyAlignment="1">
      <alignment horizontal="left" vertical="top"/>
    </xf>
    <xf numFmtId="17" fontId="0" fillId="6" borderId="0" xfId="0" applyNumberFormat="1" applyFill="1" applyBorder="1" applyAlignment="1">
      <alignment horizontal="left" vertical="top"/>
    </xf>
    <xf numFmtId="165" fontId="3" fillId="0" borderId="0" xfId="0" applyNumberFormat="1" applyFont="1" applyFill="1" applyBorder="1" applyAlignment="1">
      <alignment horizontal="left" vertical="top" shrinkToFit="1"/>
    </xf>
    <xf numFmtId="0" fontId="2" fillId="0" borderId="0" xfId="0" applyFont="1" applyFill="1" applyBorder="1" applyAlignment="1">
      <alignment horizontal="left" vertical="top" wrapText="1"/>
    </xf>
    <xf numFmtId="4" fontId="3" fillId="0" borderId="0" xfId="0" applyNumberFormat="1" applyFont="1" applyFill="1" applyBorder="1" applyAlignment="1">
      <alignment horizontal="right" vertical="top" shrinkToFit="1"/>
    </xf>
    <xf numFmtId="0" fontId="0" fillId="0" borderId="0" xfId="0" applyFill="1" applyBorder="1" applyAlignment="1">
      <alignment horizontal="left" wrapText="1"/>
    </xf>
    <xf numFmtId="2" fontId="3" fillId="0" borderId="0" xfId="0" applyNumberFormat="1" applyFont="1" applyFill="1" applyBorder="1" applyAlignment="1">
      <alignment horizontal="right" vertical="top" shrinkToFit="1"/>
    </xf>
    <xf numFmtId="165" fontId="3" fillId="2" borderId="0" xfId="0" applyNumberFormat="1" applyFont="1" applyFill="1" applyBorder="1" applyAlignment="1">
      <alignment horizontal="left" vertical="top" shrinkToFit="1"/>
    </xf>
    <xf numFmtId="0" fontId="2" fillId="2" borderId="0" xfId="0" applyFont="1" applyFill="1" applyBorder="1" applyAlignment="1">
      <alignment horizontal="left" vertical="top" wrapText="1"/>
    </xf>
    <xf numFmtId="2" fontId="3" fillId="2" borderId="0" xfId="0" applyNumberFormat="1" applyFont="1" applyFill="1" applyBorder="1" applyAlignment="1">
      <alignment horizontal="right" vertical="top" shrinkToFit="1"/>
    </xf>
    <xf numFmtId="0" fontId="0" fillId="2" borderId="0" xfId="0" applyFill="1" applyBorder="1" applyAlignment="1">
      <alignment horizontal="left" wrapText="1"/>
    </xf>
    <xf numFmtId="4" fontId="3" fillId="2" borderId="0" xfId="0" applyNumberFormat="1" applyFont="1" applyFill="1" applyBorder="1" applyAlignment="1">
      <alignment horizontal="right" vertical="top" shrinkToFit="1"/>
    </xf>
    <xf numFmtId="1" fontId="3" fillId="0" borderId="0" xfId="0" applyNumberFormat="1" applyFont="1" applyFill="1" applyBorder="1" applyAlignment="1">
      <alignment horizontal="left" vertical="top" shrinkToFit="1"/>
    </xf>
    <xf numFmtId="1" fontId="3" fillId="2" borderId="0" xfId="0" applyNumberFormat="1" applyFont="1" applyFill="1" applyBorder="1" applyAlignment="1">
      <alignment horizontal="left" vertical="top" shrinkToFit="1"/>
    </xf>
    <xf numFmtId="166" fontId="3" fillId="0" borderId="0" xfId="0" applyNumberFormat="1" applyFont="1" applyFill="1" applyBorder="1" applyAlignment="1">
      <alignment horizontal="left" vertical="top" shrinkToFit="1"/>
    </xf>
    <xf numFmtId="166" fontId="3" fillId="2" borderId="0" xfId="0" applyNumberFormat="1" applyFont="1" applyFill="1" applyBorder="1" applyAlignment="1">
      <alignment horizontal="left" vertical="top" shrinkToFit="1"/>
    </xf>
    <xf numFmtId="4" fontId="3" fillId="0" borderId="0" xfId="0" applyNumberFormat="1" applyFont="1" applyFill="1" applyBorder="1" applyAlignment="1">
      <alignment horizontal="right" vertical="top" indent="2" shrinkToFit="1"/>
    </xf>
    <xf numFmtId="4" fontId="3" fillId="2" borderId="0" xfId="0" applyNumberFormat="1" applyFont="1" applyFill="1" applyBorder="1" applyAlignment="1">
      <alignment horizontal="right" vertical="top" indent="2" shrinkToFit="1"/>
    </xf>
    <xf numFmtId="0" fontId="2" fillId="0" borderId="1" xfId="0" applyFont="1" applyFill="1" applyBorder="1" applyAlignment="1">
      <alignment horizontal="left" vertical="top" wrapText="1"/>
    </xf>
    <xf numFmtId="0" fontId="2" fillId="0" borderId="1" xfId="0" applyFont="1" applyFill="1" applyBorder="1" applyAlignment="1">
      <alignment horizontal="right" vertical="top" wrapText="1"/>
    </xf>
    <xf numFmtId="0" fontId="2" fillId="0" borderId="1" xfId="0" applyFont="1" applyFill="1" applyBorder="1" applyAlignment="1">
      <alignment horizontal="right" vertical="top" wrapText="1" indent="2"/>
    </xf>
    <xf numFmtId="0" fontId="1" fillId="0" borderId="0" xfId="0" applyFont="1" applyFill="1" applyBorder="1" applyAlignment="1">
      <alignment horizontal="left" vertical="top" wrapText="1"/>
    </xf>
    <xf numFmtId="0" fontId="0" fillId="0" borderId="1" xfId="0" applyFill="1" applyBorder="1" applyAlignment="1">
      <alignment horizontal="left" vertical="top" wrapText="1"/>
    </xf>
    <xf numFmtId="0" fontId="2" fillId="0" borderId="1" xfId="0" applyFont="1" applyFill="1" applyBorder="1" applyAlignment="1">
      <alignment horizontal="left" vertical="top" wrapText="1" indent="1"/>
    </xf>
    <xf numFmtId="0" fontId="0" fillId="0" borderId="1" xfId="0" applyFill="1" applyBorder="1" applyAlignment="1">
      <alignment horizontal="right" vertical="top" wrapText="1"/>
    </xf>
    <xf numFmtId="0" fontId="1" fillId="0" borderId="0" xfId="0" applyFont="1" applyFill="1" applyBorder="1" applyAlignment="1">
      <alignment horizontal="left" vertical="top" wrapText="1" indent="1"/>
    </xf>
    <xf numFmtId="0" fontId="2" fillId="0" borderId="0" xfId="0" applyFont="1" applyFill="1" applyBorder="1" applyAlignment="1">
      <alignment horizontal="left" vertical="top" wrapText="1" indent="3"/>
    </xf>
    <xf numFmtId="0" fontId="0" fillId="0" borderId="0" xfId="0" applyFill="1" applyBorder="1" applyAlignment="1">
      <alignment horizontal="center" vertical="top" wrapText="1"/>
    </xf>
    <xf numFmtId="4" fontId="3" fillId="2" borderId="0" xfId="0" applyNumberFormat="1" applyFont="1" applyFill="1" applyBorder="1" applyAlignment="1">
      <alignment horizontal="left" vertical="top" indent="3" shrinkToFit="1"/>
    </xf>
    <xf numFmtId="164" fontId="3" fillId="2" borderId="0" xfId="0" applyNumberFormat="1" applyFont="1" applyFill="1" applyBorder="1" applyAlignment="1">
      <alignment horizontal="left" vertical="top" indent="3" shrinkToFit="1"/>
    </xf>
    <xf numFmtId="4" fontId="3" fillId="2" borderId="0" xfId="0" applyNumberFormat="1" applyFont="1" applyFill="1" applyBorder="1" applyAlignment="1">
      <alignment horizontal="left" vertical="top" indent="4" shrinkToFit="1"/>
    </xf>
    <xf numFmtId="2" fontId="3" fillId="2" borderId="0" xfId="0" applyNumberFormat="1" applyFont="1" applyFill="1" applyBorder="1" applyAlignment="1">
      <alignment horizontal="center" vertical="top" shrinkToFit="1"/>
    </xf>
    <xf numFmtId="164" fontId="3" fillId="0" borderId="0" xfId="0" applyNumberFormat="1" applyFont="1" applyFill="1" applyBorder="1" applyAlignment="1">
      <alignment horizontal="left" vertical="top" indent="7" shrinkToFit="1"/>
    </xf>
    <xf numFmtId="164" fontId="3" fillId="2" borderId="0" xfId="0" applyNumberFormat="1" applyFont="1" applyFill="1" applyBorder="1" applyAlignment="1">
      <alignment horizontal="left" vertical="top" indent="7" shrinkToFit="1"/>
    </xf>
    <xf numFmtId="4" fontId="3" fillId="0" borderId="3" xfId="0" applyNumberFormat="1" applyFont="1" applyFill="1" applyBorder="1" applyAlignment="1">
      <alignment horizontal="right" vertical="top" shrinkToFit="1"/>
    </xf>
    <xf numFmtId="4" fontId="3" fillId="2" borderId="3" xfId="0" applyNumberFormat="1" applyFont="1" applyFill="1" applyBorder="1" applyAlignment="1">
      <alignment horizontal="right" vertical="top" shrinkToFit="1"/>
    </xf>
    <xf numFmtId="4" fontId="3" fillId="2" borderId="4" xfId="0" applyNumberFormat="1" applyFont="1" applyFill="1" applyBorder="1" applyAlignment="1">
      <alignment horizontal="right" vertical="top" shrinkToFit="1"/>
    </xf>
    <xf numFmtId="164" fontId="3" fillId="2" borderId="2" xfId="0" applyNumberFormat="1" applyFont="1" applyFill="1" applyBorder="1" applyAlignment="1">
      <alignment horizontal="left" vertical="top" indent="7" shrinkToFit="1"/>
    </xf>
    <xf numFmtId="4" fontId="3" fillId="2" borderId="2" xfId="0" applyNumberFormat="1" applyFont="1" applyFill="1" applyBorder="1" applyAlignment="1">
      <alignment horizontal="right" vertical="top" shrinkToFit="1"/>
    </xf>
    <xf numFmtId="164" fontId="3" fillId="2" borderId="3" xfId="0" applyNumberFormat="1" applyFont="1" applyFill="1" applyBorder="1" applyAlignment="1">
      <alignment horizontal="left" vertical="top" indent="7" shrinkToFit="1"/>
    </xf>
    <xf numFmtId="0" fontId="2" fillId="2" borderId="0" xfId="0" applyFont="1" applyFill="1" applyBorder="1" applyAlignment="1">
      <alignment horizontal="left" vertical="top" wrapText="1" indent="2"/>
    </xf>
    <xf numFmtId="0" fontId="2" fillId="0" borderId="0" xfId="0" applyFont="1" applyFill="1" applyBorder="1" applyAlignment="1">
      <alignment horizontal="left" vertical="top" wrapText="1" indent="2"/>
    </xf>
    <xf numFmtId="0" fontId="0" fillId="0" borderId="0" xfId="0" applyFill="1" applyBorder="1" applyAlignment="1">
      <alignment horizontal="left" vertical="top" wrapText="1" indent="1"/>
    </xf>
    <xf numFmtId="0" fontId="4" fillId="0" borderId="0" xfId="0" applyFont="1" applyFill="1" applyBorder="1" applyAlignment="1">
      <alignment horizontal="left" vertical="top" wrapText="1"/>
    </xf>
    <xf numFmtId="0" fontId="2" fillId="2" borderId="0" xfId="0" applyFont="1" applyFill="1" applyBorder="1" applyAlignment="1">
      <alignment horizontal="right" vertical="top" wrapText="1" indent="6"/>
    </xf>
    <xf numFmtId="0" fontId="2" fillId="0" borderId="0" xfId="0" applyFont="1" applyFill="1" applyBorder="1" applyAlignment="1">
      <alignment horizontal="right" vertical="top" wrapText="1" indent="6"/>
    </xf>
    <xf numFmtId="0" fontId="2" fillId="0" borderId="0" xfId="0" applyFont="1" applyFill="1" applyBorder="1" applyAlignment="1">
      <alignment horizontal="left" vertical="top" wrapText="1" indent="1"/>
    </xf>
    <xf numFmtId="0" fontId="0" fillId="0" borderId="0" xfId="0" applyFill="1" applyBorder="1" applyAlignment="1">
      <alignment horizontal="left" vertical="top" wrapText="1"/>
    </xf>
    <xf numFmtId="0" fontId="2" fillId="0" borderId="0" xfId="0" applyFont="1" applyFill="1" applyBorder="1" applyAlignment="1">
      <alignment horizontal="right" vertical="center" wrapText="1" indent="6"/>
    </xf>
    <xf numFmtId="0" fontId="2" fillId="2" borderId="0" xfId="0" applyFont="1" applyFill="1" applyBorder="1" applyAlignment="1">
      <alignment horizontal="left" vertical="top" wrapText="1" indent="4"/>
    </xf>
    <xf numFmtId="0" fontId="0" fillId="2" borderId="0" xfId="0" applyFill="1" applyBorder="1" applyAlignment="1">
      <alignment horizontal="left" vertical="top" wrapText="1" indent="2"/>
    </xf>
    <xf numFmtId="0" fontId="2" fillId="0" borderId="0" xfId="0" applyFont="1" applyFill="1" applyBorder="1" applyAlignment="1">
      <alignment horizontal="left" vertical="center" wrapText="1" indent="1"/>
    </xf>
    <xf numFmtId="0" fontId="2" fillId="0" borderId="0" xfId="0" applyFont="1" applyFill="1" applyBorder="1" applyAlignment="1">
      <alignment horizontal="left" vertical="top" wrapText="1" indent="4"/>
    </xf>
    <xf numFmtId="168" fontId="3" fillId="0" borderId="0" xfId="0" applyNumberFormat="1" applyFont="1" applyFill="1" applyBorder="1" applyAlignment="1">
      <alignment horizontal="left" vertical="top" indent="2" shrinkToFit="1"/>
    </xf>
    <xf numFmtId="0" fontId="9" fillId="4" borderId="0" xfId="0" applyFont="1" applyFill="1" applyBorder="1" applyAlignment="1">
      <alignment horizontal="left" vertical="top"/>
    </xf>
  </cellXfs>
  <cellStyles count="2">
    <cellStyle name="Moneda" xfId="1" builtinId="4"/>
    <cellStyle name="Normal" xfId="0" builtinId="0"/>
  </cellStyles>
  <dxfs count="12">
    <dxf>
      <fill>
        <patternFill patternType="solid">
          <bgColor rgb="FFFFFF00"/>
        </patternFill>
      </fill>
    </dxf>
    <dxf>
      <fill>
        <patternFill patternType="solid">
          <bgColor rgb="FFFFFF00"/>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rgb="FFCCCCFF"/>
        </patternFill>
      </fill>
    </dxf>
    <dxf>
      <fill>
        <patternFill patternType="solid">
          <bgColor rgb="FFCCCCFF"/>
        </patternFill>
      </fill>
    </dxf>
  </dxfs>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503961</xdr:colOff>
      <xdr:row>5</xdr:row>
      <xdr:rowOff>4565</xdr:rowOff>
    </xdr:from>
    <xdr:ext cx="6911975" cy="0"/>
    <xdr:sp macro="" textlink="">
      <xdr:nvSpPr>
        <xdr:cNvPr id="2" name="Shape 2"/>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0</xdr:colOff>
      <xdr:row>0</xdr:row>
      <xdr:rowOff>156071</xdr:rowOff>
    </xdr:from>
    <xdr:ext cx="6911975" cy="0"/>
    <xdr:sp macro="" textlink="">
      <xdr:nvSpPr>
        <xdr:cNvPr id="3" name="Shape 3"/>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0</xdr:colOff>
      <xdr:row>4</xdr:row>
      <xdr:rowOff>0</xdr:rowOff>
    </xdr:from>
    <xdr:ext cx="6911975" cy="0"/>
    <xdr:sp macro="" textlink="">
      <xdr:nvSpPr>
        <xdr:cNvPr id="4" name="Shape 4"/>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503961</xdr:colOff>
      <xdr:row>0</xdr:row>
      <xdr:rowOff>160636</xdr:rowOff>
    </xdr:from>
    <xdr:ext cx="6911975" cy="0"/>
    <xdr:sp macro="" textlink="">
      <xdr:nvSpPr>
        <xdr:cNvPr id="17" name="Shape 17"/>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503961</xdr:colOff>
      <xdr:row>0</xdr:row>
      <xdr:rowOff>160636</xdr:rowOff>
    </xdr:from>
    <xdr:ext cx="6911975" cy="0"/>
    <xdr:sp macro="" textlink="">
      <xdr:nvSpPr>
        <xdr:cNvPr id="18" name="Shape 18"/>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503961</xdr:colOff>
      <xdr:row>0</xdr:row>
      <xdr:rowOff>160636</xdr:rowOff>
    </xdr:from>
    <xdr:ext cx="6911975" cy="0"/>
    <xdr:sp macro="" textlink="">
      <xdr:nvSpPr>
        <xdr:cNvPr id="19" name="Shape 19"/>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503961</xdr:colOff>
      <xdr:row>23</xdr:row>
      <xdr:rowOff>4565</xdr:rowOff>
    </xdr:from>
    <xdr:ext cx="6911975" cy="0"/>
    <xdr:sp macro="" textlink="">
      <xdr:nvSpPr>
        <xdr:cNvPr id="20" name="Shape 20"/>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72161</xdr:colOff>
      <xdr:row>8</xdr:row>
      <xdr:rowOff>210362</xdr:rowOff>
    </xdr:from>
    <xdr:ext cx="6911975" cy="0"/>
    <xdr:sp macro="" textlink="">
      <xdr:nvSpPr>
        <xdr:cNvPr id="21" name="Shape 21"/>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72161</xdr:colOff>
      <xdr:row>11</xdr:row>
      <xdr:rowOff>0</xdr:rowOff>
    </xdr:from>
    <xdr:ext cx="6911975" cy="0"/>
    <xdr:sp macro="" textlink="">
      <xdr:nvSpPr>
        <xdr:cNvPr id="22" name="Shape 22"/>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72161</xdr:colOff>
      <xdr:row>11</xdr:row>
      <xdr:rowOff>241782</xdr:rowOff>
    </xdr:from>
    <xdr:ext cx="6911975" cy="0"/>
    <xdr:sp macro="" textlink="">
      <xdr:nvSpPr>
        <xdr:cNvPr id="23" name="Shape 23"/>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0</xdr:colOff>
      <xdr:row>15</xdr:row>
      <xdr:rowOff>0</xdr:rowOff>
    </xdr:from>
    <xdr:ext cx="6911975" cy="0"/>
    <xdr:sp macro="" textlink="">
      <xdr:nvSpPr>
        <xdr:cNvPr id="24" name="Shape 24"/>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503961</xdr:colOff>
      <xdr:row>24</xdr:row>
      <xdr:rowOff>6293</xdr:rowOff>
    </xdr:from>
    <xdr:ext cx="6911975" cy="0"/>
    <xdr:sp macro="" textlink="">
      <xdr:nvSpPr>
        <xdr:cNvPr id="25" name="Shape 25"/>
        <xdr:cNvSpPr/>
      </xdr:nvSpPr>
      <xdr:spPr>
        <a:xfrm>
          <a:off x="0" y="0"/>
          <a:ext cx="6911975" cy="0"/>
        </a:xfrm>
        <a:custGeom>
          <a:avLst/>
          <a:gdLst/>
          <a:ahLst/>
          <a:cxnLst/>
          <a:rect l="0" t="0" r="0" b="0"/>
          <a:pathLst>
            <a:path w="6911975">
              <a:moveTo>
                <a:pt x="0" y="0"/>
              </a:moveTo>
              <a:lnTo>
                <a:pt x="6911644" y="0"/>
              </a:lnTo>
            </a:path>
          </a:pathLst>
        </a:custGeom>
        <a:ln w="12585">
          <a:solidFill>
            <a:srgbClr val="000000"/>
          </a:solidFill>
        </a:ln>
      </xdr:spPr>
    </xdr:sp>
    <xdr:clientData/>
  </xdr:oneCellAnchor>
  <xdr:oneCellAnchor>
    <xdr:from>
      <xdr:col>0</xdr:col>
      <xdr:colOff>72161</xdr:colOff>
      <xdr:row>22</xdr:row>
      <xdr:rowOff>619314</xdr:rowOff>
    </xdr:from>
    <xdr:ext cx="6911975" cy="0"/>
    <xdr:sp macro="" textlink="">
      <xdr:nvSpPr>
        <xdr:cNvPr id="26" name="Shape 26"/>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72161</xdr:colOff>
      <xdr:row>22</xdr:row>
      <xdr:rowOff>1050936</xdr:rowOff>
    </xdr:from>
    <xdr:ext cx="6911975" cy="0"/>
    <xdr:sp macro="" textlink="">
      <xdr:nvSpPr>
        <xdr:cNvPr id="27" name="Shape 27"/>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72161</xdr:colOff>
      <xdr:row>22</xdr:row>
      <xdr:rowOff>1482558</xdr:rowOff>
    </xdr:from>
    <xdr:ext cx="6911975" cy="0"/>
    <xdr:sp macro="" textlink="">
      <xdr:nvSpPr>
        <xdr:cNvPr id="28" name="Shape 28"/>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72161</xdr:colOff>
      <xdr:row>22</xdr:row>
      <xdr:rowOff>1914181</xdr:rowOff>
    </xdr:from>
    <xdr:ext cx="6911975" cy="0"/>
    <xdr:sp macro="" textlink="">
      <xdr:nvSpPr>
        <xdr:cNvPr id="29" name="Shape 29"/>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72161</xdr:colOff>
      <xdr:row>22</xdr:row>
      <xdr:rowOff>2228976</xdr:rowOff>
    </xdr:from>
    <xdr:ext cx="6911975" cy="0"/>
    <xdr:sp macro="" textlink="">
      <xdr:nvSpPr>
        <xdr:cNvPr id="30" name="Shape 30"/>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72161</xdr:colOff>
      <xdr:row>25</xdr:row>
      <xdr:rowOff>624715</xdr:rowOff>
    </xdr:from>
    <xdr:ext cx="6911975" cy="0"/>
    <xdr:sp macro="" textlink="">
      <xdr:nvSpPr>
        <xdr:cNvPr id="31" name="Shape 31"/>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72161</xdr:colOff>
      <xdr:row>25</xdr:row>
      <xdr:rowOff>939510</xdr:rowOff>
    </xdr:from>
    <xdr:ext cx="6911975" cy="0"/>
    <xdr:sp macro="" textlink="">
      <xdr:nvSpPr>
        <xdr:cNvPr id="32" name="Shape 32"/>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503961</xdr:colOff>
      <xdr:row>26</xdr:row>
      <xdr:rowOff>4565</xdr:rowOff>
    </xdr:from>
    <xdr:ext cx="6911975" cy="0"/>
    <xdr:sp macro="" textlink="">
      <xdr:nvSpPr>
        <xdr:cNvPr id="33" name="Shape 33"/>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503961</xdr:colOff>
      <xdr:row>0</xdr:row>
      <xdr:rowOff>160636</xdr:rowOff>
    </xdr:from>
    <xdr:ext cx="6911975" cy="0"/>
    <xdr:sp macro="" textlink="">
      <xdr:nvSpPr>
        <xdr:cNvPr id="5" name="Shape 5"/>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503961</xdr:colOff>
      <xdr:row>0</xdr:row>
      <xdr:rowOff>160636</xdr:rowOff>
    </xdr:from>
    <xdr:ext cx="6911975" cy="0"/>
    <xdr:sp macro="" textlink="">
      <xdr:nvSpPr>
        <xdr:cNvPr id="6" name="Shape 6"/>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503961</xdr:colOff>
      <xdr:row>0</xdr:row>
      <xdr:rowOff>160636</xdr:rowOff>
    </xdr:from>
    <xdr:ext cx="6911975" cy="0"/>
    <xdr:sp macro="" textlink="">
      <xdr:nvSpPr>
        <xdr:cNvPr id="7" name="Shape 7"/>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503961</xdr:colOff>
      <xdr:row>0</xdr:row>
      <xdr:rowOff>160636</xdr:rowOff>
    </xdr:from>
    <xdr:ext cx="6911975" cy="0"/>
    <xdr:sp macro="" textlink="">
      <xdr:nvSpPr>
        <xdr:cNvPr id="8" name="Shape 8"/>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503961</xdr:colOff>
      <xdr:row>0</xdr:row>
      <xdr:rowOff>160636</xdr:rowOff>
    </xdr:from>
    <xdr:ext cx="6911975" cy="0"/>
    <xdr:sp macro="" textlink="">
      <xdr:nvSpPr>
        <xdr:cNvPr id="9" name="Shape 9"/>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168681</xdr:colOff>
      <xdr:row>54</xdr:row>
      <xdr:rowOff>129422</xdr:rowOff>
    </xdr:from>
    <xdr:ext cx="6911975" cy="0"/>
    <xdr:sp macro="" textlink="">
      <xdr:nvSpPr>
        <xdr:cNvPr id="10" name="Shape 10"/>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72161</xdr:colOff>
      <xdr:row>0</xdr:row>
      <xdr:rowOff>245747</xdr:rowOff>
    </xdr:from>
    <xdr:ext cx="6911975" cy="0"/>
    <xdr:sp macro="" textlink="">
      <xdr:nvSpPr>
        <xdr:cNvPr id="11" name="Shape 11"/>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503961</xdr:colOff>
      <xdr:row>0</xdr:row>
      <xdr:rowOff>160636</xdr:rowOff>
    </xdr:from>
    <xdr:ext cx="6911975" cy="0"/>
    <xdr:sp macro="" textlink="">
      <xdr:nvSpPr>
        <xdr:cNvPr id="12" name="Shape 12"/>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1</xdr:col>
      <xdr:colOff>191268</xdr:colOff>
      <xdr:row>57</xdr:row>
      <xdr:rowOff>116816</xdr:rowOff>
    </xdr:from>
    <xdr:ext cx="4424045" cy="102235"/>
    <xdr:sp macro="" textlink="">
      <xdr:nvSpPr>
        <xdr:cNvPr id="13" name="Shape 13"/>
        <xdr:cNvSpPr/>
      </xdr:nvSpPr>
      <xdr:spPr>
        <a:xfrm>
          <a:off x="0" y="0"/>
          <a:ext cx="4424045" cy="102235"/>
        </a:xfrm>
        <a:custGeom>
          <a:avLst/>
          <a:gdLst/>
          <a:ahLst/>
          <a:cxnLst/>
          <a:rect l="0" t="0" r="0" b="0"/>
          <a:pathLst>
            <a:path w="4424045" h="102235">
              <a:moveTo>
                <a:pt x="4423644" y="0"/>
              </a:moveTo>
              <a:lnTo>
                <a:pt x="0" y="0"/>
              </a:lnTo>
              <a:lnTo>
                <a:pt x="0" y="101650"/>
              </a:lnTo>
              <a:lnTo>
                <a:pt x="4423644" y="101650"/>
              </a:lnTo>
              <a:lnTo>
                <a:pt x="4423644" y="0"/>
              </a:lnTo>
              <a:close/>
            </a:path>
          </a:pathLst>
        </a:custGeom>
        <a:solidFill>
          <a:srgbClr val="FDF9D7"/>
        </a:solidFill>
      </xdr:spPr>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503961</xdr:colOff>
      <xdr:row>0</xdr:row>
      <xdr:rowOff>160636</xdr:rowOff>
    </xdr:from>
    <xdr:ext cx="6911975" cy="0"/>
    <xdr:sp macro="" textlink="">
      <xdr:nvSpPr>
        <xdr:cNvPr id="14" name="Shape 14"/>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1</xdr:col>
      <xdr:colOff>153132</xdr:colOff>
      <xdr:row>57</xdr:row>
      <xdr:rowOff>113506</xdr:rowOff>
    </xdr:from>
    <xdr:ext cx="5542280" cy="102235"/>
    <xdr:sp macro="" textlink="">
      <xdr:nvSpPr>
        <xdr:cNvPr id="15" name="Shape 15"/>
        <xdr:cNvSpPr/>
      </xdr:nvSpPr>
      <xdr:spPr>
        <a:xfrm>
          <a:off x="0" y="0"/>
          <a:ext cx="5542280" cy="102235"/>
        </a:xfrm>
        <a:custGeom>
          <a:avLst/>
          <a:gdLst/>
          <a:ahLst/>
          <a:cxnLst/>
          <a:rect l="0" t="0" r="0" b="0"/>
          <a:pathLst>
            <a:path w="5542280" h="102235">
              <a:moveTo>
                <a:pt x="5542271" y="0"/>
              </a:moveTo>
              <a:lnTo>
                <a:pt x="0" y="0"/>
              </a:lnTo>
              <a:lnTo>
                <a:pt x="0" y="101650"/>
              </a:lnTo>
              <a:lnTo>
                <a:pt x="5542271" y="101650"/>
              </a:lnTo>
              <a:lnTo>
                <a:pt x="5542271" y="0"/>
              </a:lnTo>
              <a:close/>
            </a:path>
          </a:pathLst>
        </a:custGeom>
        <a:solidFill>
          <a:srgbClr val="FDF9D7"/>
        </a:solidFill>
      </xdr:spPr>
    </xdr:sp>
    <xdr:clientData/>
  </xdr:oneCellAnchor>
  <xdr:oneCellAnchor>
    <xdr:from>
      <xdr:col>1</xdr:col>
      <xdr:colOff>191268</xdr:colOff>
      <xdr:row>121</xdr:row>
      <xdr:rowOff>113506</xdr:rowOff>
    </xdr:from>
    <xdr:ext cx="4373245" cy="102235"/>
    <xdr:sp macro="" textlink="">
      <xdr:nvSpPr>
        <xdr:cNvPr id="16" name="Shape 16"/>
        <xdr:cNvSpPr/>
      </xdr:nvSpPr>
      <xdr:spPr>
        <a:xfrm>
          <a:off x="0" y="0"/>
          <a:ext cx="4373245" cy="102235"/>
        </a:xfrm>
        <a:custGeom>
          <a:avLst/>
          <a:gdLst/>
          <a:ahLst/>
          <a:cxnLst/>
          <a:rect l="0" t="0" r="0" b="0"/>
          <a:pathLst>
            <a:path w="4373245" h="102235">
              <a:moveTo>
                <a:pt x="4372806" y="0"/>
              </a:moveTo>
              <a:lnTo>
                <a:pt x="0" y="0"/>
              </a:lnTo>
              <a:lnTo>
                <a:pt x="0" y="101650"/>
              </a:lnTo>
              <a:lnTo>
                <a:pt x="4372806" y="101650"/>
              </a:lnTo>
              <a:lnTo>
                <a:pt x="4372806" y="0"/>
              </a:lnTo>
              <a:close/>
            </a:path>
          </a:pathLst>
        </a:custGeom>
        <a:solidFill>
          <a:srgbClr val="FDF9D7"/>
        </a:solidFill>
      </xdr:spPr>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ore" refreshedDate="44701.339947916669" createdVersion="4" refreshedVersion="4" minRefreshableVersion="3" recordCount="1284">
  <cacheSource type="worksheet">
    <worksheetSource ref="B1:D1048576" sheet="Hoja1"/>
  </cacheSource>
  <cacheFields count="3">
    <cacheField name="Descripción" numFmtId="0">
      <sharedItems containsBlank="1" count="26">
        <s v="Proveedor"/>
        <s v="Impuesto - Ley 25413"/>
        <s v="Comision"/>
        <s v="Iva"/>
        <s v="Interes"/>
        <s v="Iva Int"/>
        <s v="Ret.Imp.Ing.Bs.Bs As"/>
        <s v="Iva Perc"/>
        <s v="Ibi - Tr Set Propias Bee"/>
        <s v="Bco Frances"/>
        <s v="Ret Sircreb 104/04"/>
        <s v="Deudor"/>
        <s v="Bco Municipal"/>
        <s v="CALZIM"/>
        <s v="Transferencia Inmediata Credin"/>
        <s v="Per Iibb Agip 939/13"/>
        <s v="Bco Galicia"/>
        <s v="Bco Coinag"/>
        <s v="Servicios Comunales"/>
        <s v="Bco Santander"/>
        <s v="Bco Comafi"/>
        <s v="Bco ICBC"/>
        <s v="Mutual 23 de Julio"/>
        <s v="Mutual 23 de Septiembre"/>
        <s v="SALDO AL 30/04/22"/>
        <m/>
      </sharedItems>
    </cacheField>
    <cacheField name="Débitos" numFmtId="0">
      <sharedItems containsString="0" containsBlank="1" containsNumber="1" minValue="0.01" maxValue="1000000"/>
    </cacheField>
    <cacheField name="Créditos" numFmtId="0">
      <sharedItems containsString="0" containsBlank="1" containsNumber="1" minValue="20000" maxValue="5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84">
  <r>
    <x v="0"/>
    <n v="250000"/>
    <m/>
  </r>
  <r>
    <x v="0"/>
    <n v="150000"/>
    <m/>
  </r>
  <r>
    <x v="0"/>
    <n v="90000"/>
    <m/>
  </r>
  <r>
    <x v="0"/>
    <n v="326607.03999999998"/>
    <m/>
  </r>
  <r>
    <x v="0"/>
    <n v="450000"/>
    <m/>
  </r>
  <r>
    <x v="0"/>
    <n v="300000"/>
    <m/>
  </r>
  <r>
    <x v="0"/>
    <n v="1000000"/>
    <m/>
  </r>
  <r>
    <x v="0"/>
    <n v="1000000"/>
    <m/>
  </r>
  <r>
    <x v="0"/>
    <n v="905008.63"/>
    <m/>
  </r>
  <r>
    <x v="1"/>
    <n v="1500"/>
    <m/>
  </r>
  <r>
    <x v="1"/>
    <n v="388.75"/>
    <m/>
  </r>
  <r>
    <x v="1"/>
    <n v="5430.05"/>
    <m/>
  </r>
  <r>
    <x v="1"/>
    <n v="0.7"/>
    <m/>
  </r>
  <r>
    <x v="1"/>
    <n v="0.15"/>
    <m/>
  </r>
  <r>
    <x v="1"/>
    <n v="27.88"/>
    <m/>
  </r>
  <r>
    <x v="1"/>
    <n v="28.02"/>
    <m/>
  </r>
  <r>
    <x v="1"/>
    <n v="240"/>
    <m/>
  </r>
  <r>
    <x v="1"/>
    <n v="0.06"/>
    <m/>
  </r>
  <r>
    <x v="1"/>
    <n v="0.01"/>
    <m/>
  </r>
  <r>
    <x v="1"/>
    <n v="0.06"/>
    <m/>
  </r>
  <r>
    <x v="1"/>
    <n v="0.01"/>
    <m/>
  </r>
  <r>
    <x v="1"/>
    <n v="0.06"/>
    <m/>
  </r>
  <r>
    <x v="1"/>
    <n v="0.01"/>
    <m/>
  </r>
  <r>
    <x v="1"/>
    <n v="0.06"/>
    <m/>
  </r>
  <r>
    <x v="1"/>
    <n v="0.01"/>
    <m/>
  </r>
  <r>
    <x v="1"/>
    <n v="0.06"/>
    <m/>
  </r>
  <r>
    <x v="1"/>
    <n v="0.01"/>
    <m/>
  </r>
  <r>
    <x v="1"/>
    <n v="0.12"/>
    <m/>
  </r>
  <r>
    <x v="1"/>
    <n v="0.03"/>
    <m/>
  </r>
  <r>
    <x v="1"/>
    <n v="0.12"/>
    <m/>
  </r>
  <r>
    <x v="1"/>
    <n v="0.03"/>
    <m/>
  </r>
  <r>
    <x v="1"/>
    <n v="0.12"/>
    <m/>
  </r>
  <r>
    <x v="1"/>
    <n v="0.03"/>
    <m/>
  </r>
  <r>
    <x v="1"/>
    <n v="0.12"/>
    <m/>
  </r>
  <r>
    <x v="1"/>
    <n v="0.03"/>
    <m/>
  </r>
  <r>
    <x v="1"/>
    <n v="0.12"/>
    <m/>
  </r>
  <r>
    <x v="1"/>
    <n v="0.03"/>
    <m/>
  </r>
  <r>
    <x v="1"/>
    <n v="0.12"/>
    <m/>
  </r>
  <r>
    <x v="1"/>
    <n v="0.03"/>
    <m/>
  </r>
  <r>
    <x v="1"/>
    <n v="0.12"/>
    <m/>
  </r>
  <r>
    <x v="1"/>
    <n v="0.03"/>
    <m/>
  </r>
  <r>
    <x v="1"/>
    <n v="0.12"/>
    <m/>
  </r>
  <r>
    <x v="1"/>
    <n v="0.03"/>
    <m/>
  </r>
  <r>
    <x v="1"/>
    <n v="0.6"/>
    <m/>
  </r>
  <r>
    <x v="1"/>
    <n v="0.13"/>
    <m/>
  </r>
  <r>
    <x v="2"/>
    <n v="116.75"/>
    <m/>
  </r>
  <r>
    <x v="3"/>
    <n v="24.52"/>
    <m/>
  </r>
  <r>
    <x v="4"/>
    <n v="8691.02"/>
    <m/>
  </r>
  <r>
    <x v="5"/>
    <n v="912.55"/>
    <m/>
  </r>
  <r>
    <x v="6"/>
    <n v="521.46"/>
    <m/>
  </r>
  <r>
    <x v="0"/>
    <n v="191.07"/>
    <m/>
  </r>
  <r>
    <x v="7"/>
    <n v="130.36000000000001"/>
    <m/>
  </r>
  <r>
    <x v="8"/>
    <n v="5000"/>
    <m/>
  </r>
  <r>
    <x v="0"/>
    <n v="176128.8"/>
    <m/>
  </r>
  <r>
    <x v="0"/>
    <n v="30000"/>
    <m/>
  </r>
  <r>
    <x v="0"/>
    <n v="40000"/>
    <m/>
  </r>
  <r>
    <x v="0"/>
    <n v="52092"/>
    <m/>
  </r>
  <r>
    <x v="0"/>
    <n v="63150"/>
    <m/>
  </r>
  <r>
    <x v="0"/>
    <n v="301870.8"/>
    <m/>
  </r>
  <r>
    <x v="9"/>
    <n v="500000"/>
    <m/>
  </r>
  <r>
    <x v="10"/>
    <n v="600"/>
    <m/>
  </r>
  <r>
    <x v="10"/>
    <n v="1950"/>
    <m/>
  </r>
  <r>
    <x v="1"/>
    <n v="7200"/>
    <m/>
  </r>
  <r>
    <x v="1"/>
    <n v="23400"/>
    <m/>
  </r>
  <r>
    <x v="1"/>
    <n v="3.6"/>
    <m/>
  </r>
  <r>
    <x v="1"/>
    <n v="11.7"/>
    <m/>
  </r>
  <r>
    <x v="11"/>
    <m/>
    <n v="1200000"/>
  </r>
  <r>
    <x v="11"/>
    <m/>
    <n v="3900000"/>
  </r>
  <r>
    <x v="12"/>
    <m/>
    <n v="20000"/>
  </r>
  <r>
    <x v="11"/>
    <m/>
    <n v="600000"/>
  </r>
  <r>
    <x v="1"/>
    <n v="3600"/>
    <m/>
  </r>
  <r>
    <x v="10"/>
    <n v="300"/>
    <m/>
  </r>
  <r>
    <x v="1"/>
    <n v="1.8"/>
    <m/>
  </r>
  <r>
    <x v="2"/>
    <n v="20"/>
    <m/>
  </r>
  <r>
    <x v="3"/>
    <n v="4.2"/>
    <m/>
  </r>
  <r>
    <x v="2"/>
    <n v="20"/>
    <m/>
  </r>
  <r>
    <x v="3"/>
    <n v="4.2"/>
    <m/>
  </r>
  <r>
    <x v="2"/>
    <n v="20"/>
    <m/>
  </r>
  <r>
    <x v="3"/>
    <n v="4.2"/>
    <m/>
  </r>
  <r>
    <x v="2"/>
    <n v="20"/>
    <m/>
  </r>
  <r>
    <x v="3"/>
    <n v="4.2"/>
    <m/>
  </r>
  <r>
    <x v="2"/>
    <n v="100"/>
    <m/>
  </r>
  <r>
    <x v="3"/>
    <n v="21"/>
    <m/>
  </r>
  <r>
    <x v="0"/>
    <n v="90000"/>
    <m/>
  </r>
  <r>
    <x v="0"/>
    <n v="376734.79"/>
    <m/>
  </r>
  <r>
    <x v="0"/>
    <n v="500000"/>
    <m/>
  </r>
  <r>
    <x v="0"/>
    <n v="905008.63"/>
    <m/>
  </r>
  <r>
    <x v="0"/>
    <n v="738872.92"/>
    <m/>
  </r>
  <r>
    <x v="1"/>
    <n v="1500"/>
    <m/>
  </r>
  <r>
    <x v="1"/>
    <n v="900"/>
    <m/>
  </r>
  <r>
    <x v="1"/>
    <n v="540"/>
    <m/>
  </r>
  <r>
    <x v="1"/>
    <n v="1959.64"/>
    <m/>
  </r>
  <r>
    <x v="1"/>
    <n v="2700"/>
    <m/>
  </r>
  <r>
    <x v="1"/>
    <n v="1800"/>
    <m/>
  </r>
  <r>
    <x v="1"/>
    <n v="6000"/>
    <m/>
  </r>
  <r>
    <x v="1"/>
    <n v="6000"/>
    <m/>
  </r>
  <r>
    <x v="1"/>
    <n v="5430.05"/>
    <m/>
  </r>
  <r>
    <x v="1"/>
    <n v="0.7"/>
    <m/>
  </r>
  <r>
    <x v="1"/>
    <n v="0.15"/>
    <m/>
  </r>
  <r>
    <x v="1"/>
    <n v="52.15"/>
    <m/>
  </r>
  <r>
    <x v="1"/>
    <n v="5.48"/>
    <m/>
  </r>
  <r>
    <x v="1"/>
    <n v="3.13"/>
    <m/>
  </r>
  <r>
    <x v="1"/>
    <n v="1.1499999999999999"/>
    <m/>
  </r>
  <r>
    <x v="1"/>
    <n v="0.78"/>
    <m/>
  </r>
  <r>
    <x v="1"/>
    <n v="1056.77"/>
    <m/>
  </r>
  <r>
    <x v="1"/>
    <n v="180"/>
    <m/>
  </r>
  <r>
    <x v="1"/>
    <n v="240"/>
    <m/>
  </r>
  <r>
    <x v="1"/>
    <n v="312.55"/>
    <m/>
  </r>
  <r>
    <x v="1"/>
    <n v="378.9"/>
    <m/>
  </r>
  <r>
    <x v="1"/>
    <n v="1811.22"/>
    <m/>
  </r>
  <r>
    <x v="1"/>
    <n v="0.12"/>
    <m/>
  </r>
  <r>
    <x v="1"/>
    <n v="0.03"/>
    <m/>
  </r>
  <r>
    <x v="1"/>
    <n v="0.12"/>
    <m/>
  </r>
  <r>
    <x v="1"/>
    <n v="0.03"/>
    <m/>
  </r>
  <r>
    <x v="1"/>
    <n v="0.12"/>
    <m/>
  </r>
  <r>
    <x v="1"/>
    <n v="0.03"/>
    <m/>
  </r>
  <r>
    <x v="1"/>
    <n v="0.12"/>
    <m/>
  </r>
  <r>
    <x v="1"/>
    <n v="0.03"/>
    <m/>
  </r>
  <r>
    <x v="1"/>
    <n v="0.6"/>
    <m/>
  </r>
  <r>
    <x v="1"/>
    <n v="0.13"/>
    <m/>
  </r>
  <r>
    <x v="2"/>
    <n v="116.75"/>
    <m/>
  </r>
  <r>
    <x v="3"/>
    <n v="24.52"/>
    <m/>
  </r>
  <r>
    <x v="13"/>
    <n v="365000"/>
    <m/>
  </r>
  <r>
    <x v="1"/>
    <n v="2190"/>
    <m/>
  </r>
  <r>
    <x v="14"/>
    <m/>
    <n v="3000000.1"/>
  </r>
  <r>
    <x v="1"/>
    <n v="18000"/>
    <m/>
  </r>
  <r>
    <x v="10"/>
    <n v="1500"/>
    <m/>
  </r>
  <r>
    <x v="1"/>
    <n v="9"/>
    <m/>
  </r>
  <r>
    <x v="2"/>
    <n v="2"/>
    <m/>
  </r>
  <r>
    <x v="3"/>
    <n v="0.42"/>
    <m/>
  </r>
  <r>
    <x v="2"/>
    <n v="20"/>
    <m/>
  </r>
  <r>
    <x v="3"/>
    <n v="4.2"/>
    <m/>
  </r>
  <r>
    <x v="2"/>
    <n v="20"/>
    <m/>
  </r>
  <r>
    <x v="3"/>
    <n v="4.2"/>
    <m/>
  </r>
  <r>
    <x v="2"/>
    <n v="20"/>
    <m/>
  </r>
  <r>
    <x v="3"/>
    <n v="4.2"/>
    <m/>
  </r>
  <r>
    <x v="0"/>
    <n v="34190.089999999997"/>
    <m/>
  </r>
  <r>
    <x v="0"/>
    <n v="500000"/>
    <m/>
  </r>
  <r>
    <x v="0"/>
    <n v="500000"/>
    <m/>
  </r>
  <r>
    <x v="0"/>
    <n v="500000"/>
    <m/>
  </r>
  <r>
    <x v="0"/>
    <n v="450000"/>
    <m/>
  </r>
  <r>
    <x v="0"/>
    <n v="738872.92"/>
    <m/>
  </r>
  <r>
    <x v="1"/>
    <n v="540"/>
    <m/>
  </r>
  <r>
    <x v="1"/>
    <n v="2260.41"/>
    <m/>
  </r>
  <r>
    <x v="1"/>
    <n v="3000"/>
    <m/>
  </r>
  <r>
    <x v="1"/>
    <n v="5430.05"/>
    <m/>
  </r>
  <r>
    <x v="1"/>
    <n v="4433.24"/>
    <m/>
  </r>
  <r>
    <x v="1"/>
    <n v="0.7"/>
    <m/>
  </r>
  <r>
    <x v="1"/>
    <n v="0.15"/>
    <m/>
  </r>
  <r>
    <x v="1"/>
    <n v="0.01"/>
    <m/>
  </r>
  <r>
    <x v="1"/>
    <n v="0.12"/>
    <m/>
  </r>
  <r>
    <x v="1"/>
    <n v="0.03"/>
    <m/>
  </r>
  <r>
    <x v="1"/>
    <n v="0.12"/>
    <m/>
  </r>
  <r>
    <x v="1"/>
    <n v="0.03"/>
    <m/>
  </r>
  <r>
    <x v="1"/>
    <n v="0.12"/>
    <m/>
  </r>
  <r>
    <x v="1"/>
    <n v="0.03"/>
    <m/>
  </r>
  <r>
    <x v="2"/>
    <n v="1600"/>
    <m/>
  </r>
  <r>
    <x v="3"/>
    <n v="336"/>
    <m/>
  </r>
  <r>
    <x v="15"/>
    <n v="96"/>
    <m/>
  </r>
  <r>
    <x v="2"/>
    <n v="116.75"/>
    <m/>
  </r>
  <r>
    <x v="3"/>
    <n v="24.52"/>
    <m/>
  </r>
  <r>
    <x v="0"/>
    <n v="240000"/>
    <m/>
  </r>
  <r>
    <x v="0"/>
    <n v="8832"/>
    <m/>
  </r>
  <r>
    <x v="9"/>
    <n v="550000"/>
    <m/>
  </r>
  <r>
    <x v="11"/>
    <m/>
    <n v="3000000"/>
  </r>
  <r>
    <x v="1"/>
    <n v="18000"/>
    <m/>
  </r>
  <r>
    <x v="10"/>
    <n v="1500"/>
    <m/>
  </r>
  <r>
    <x v="1"/>
    <n v="9"/>
    <m/>
  </r>
  <r>
    <x v="16"/>
    <m/>
    <n v="560000"/>
  </r>
  <r>
    <x v="2"/>
    <n v="10"/>
    <m/>
  </r>
  <r>
    <x v="3"/>
    <n v="2.1"/>
    <m/>
  </r>
  <r>
    <x v="2"/>
    <n v="10"/>
    <m/>
  </r>
  <r>
    <x v="3"/>
    <n v="2.1"/>
    <m/>
  </r>
  <r>
    <x v="2"/>
    <n v="20"/>
    <m/>
  </r>
  <r>
    <x v="3"/>
    <n v="4.2"/>
    <m/>
  </r>
  <r>
    <x v="2"/>
    <n v="20"/>
    <m/>
  </r>
  <r>
    <x v="3"/>
    <n v="4.2"/>
    <m/>
  </r>
  <r>
    <x v="2"/>
    <n v="20"/>
    <m/>
  </r>
  <r>
    <x v="3"/>
    <n v="4.2"/>
    <m/>
  </r>
  <r>
    <x v="2"/>
    <n v="20"/>
    <m/>
  </r>
  <r>
    <x v="3"/>
    <n v="4.2"/>
    <m/>
  </r>
  <r>
    <x v="2"/>
    <n v="20"/>
    <m/>
  </r>
  <r>
    <x v="3"/>
    <n v="4.2"/>
    <m/>
  </r>
  <r>
    <x v="2"/>
    <n v="20"/>
    <m/>
  </r>
  <r>
    <x v="3"/>
    <n v="4.2"/>
    <m/>
  </r>
  <r>
    <x v="2"/>
    <n v="20"/>
    <m/>
  </r>
  <r>
    <x v="3"/>
    <n v="4.2"/>
    <m/>
  </r>
  <r>
    <x v="2"/>
    <n v="20"/>
    <m/>
  </r>
  <r>
    <x v="3"/>
    <n v="4.2"/>
    <m/>
  </r>
  <r>
    <x v="2"/>
    <n v="20"/>
    <m/>
  </r>
  <r>
    <x v="3"/>
    <n v="4.2"/>
    <m/>
  </r>
  <r>
    <x v="2"/>
    <n v="100"/>
    <m/>
  </r>
  <r>
    <x v="3"/>
    <n v="21"/>
    <m/>
  </r>
  <r>
    <x v="0"/>
    <n v="87000"/>
    <m/>
  </r>
  <r>
    <x v="0"/>
    <n v="100000"/>
    <m/>
  </r>
  <r>
    <x v="0"/>
    <n v="250000"/>
    <m/>
  </r>
  <r>
    <x v="0"/>
    <n v="500000"/>
    <m/>
  </r>
  <r>
    <x v="0"/>
    <n v="450000"/>
    <m/>
  </r>
  <r>
    <x v="0"/>
    <n v="400000"/>
    <m/>
  </r>
  <r>
    <x v="0"/>
    <n v="450000"/>
    <m/>
  </r>
  <r>
    <x v="0"/>
    <n v="500000"/>
    <m/>
  </r>
  <r>
    <x v="0"/>
    <n v="738872.92"/>
    <m/>
  </r>
  <r>
    <x v="1"/>
    <n v="205.14"/>
    <m/>
  </r>
  <r>
    <x v="1"/>
    <n v="3000"/>
    <m/>
  </r>
  <r>
    <x v="1"/>
    <n v="3000"/>
    <m/>
  </r>
  <r>
    <x v="1"/>
    <n v="3000"/>
    <m/>
  </r>
  <r>
    <x v="1"/>
    <n v="2700"/>
    <m/>
  </r>
  <r>
    <x v="1"/>
    <n v="4433.24"/>
    <m/>
  </r>
  <r>
    <x v="1"/>
    <n v="9.6"/>
    <m/>
  </r>
  <r>
    <x v="1"/>
    <n v="2.02"/>
    <m/>
  </r>
  <r>
    <x v="1"/>
    <n v="0.57999999999999996"/>
    <m/>
  </r>
  <r>
    <x v="1"/>
    <n v="0.7"/>
    <m/>
  </r>
  <r>
    <x v="1"/>
    <n v="0.15"/>
    <m/>
  </r>
  <r>
    <x v="1"/>
    <n v="1440"/>
    <m/>
  </r>
  <r>
    <x v="1"/>
    <n v="52.99"/>
    <m/>
  </r>
  <r>
    <x v="1"/>
    <n v="0.06"/>
    <m/>
  </r>
  <r>
    <x v="1"/>
    <n v="0.01"/>
    <m/>
  </r>
  <r>
    <x v="1"/>
    <n v="0.06"/>
    <m/>
  </r>
  <r>
    <x v="1"/>
    <n v="0.01"/>
    <m/>
  </r>
  <r>
    <x v="1"/>
    <n v="0.12"/>
    <m/>
  </r>
  <r>
    <x v="1"/>
    <n v="0.03"/>
    <m/>
  </r>
  <r>
    <x v="1"/>
    <n v="0.12"/>
    <m/>
  </r>
  <r>
    <x v="1"/>
    <n v="0.03"/>
    <m/>
  </r>
  <r>
    <x v="1"/>
    <n v="0.12"/>
    <m/>
  </r>
  <r>
    <x v="1"/>
    <n v="0.03"/>
    <m/>
  </r>
  <r>
    <x v="1"/>
    <n v="0.12"/>
    <m/>
  </r>
  <r>
    <x v="1"/>
    <n v="0.03"/>
    <m/>
  </r>
  <r>
    <x v="1"/>
    <n v="0.12"/>
    <m/>
  </r>
  <r>
    <x v="1"/>
    <n v="0.03"/>
    <m/>
  </r>
  <r>
    <x v="1"/>
    <n v="0.12"/>
    <m/>
  </r>
  <r>
    <x v="1"/>
    <n v="0.03"/>
    <m/>
  </r>
  <r>
    <x v="1"/>
    <n v="0.12"/>
    <m/>
  </r>
  <r>
    <x v="1"/>
    <n v="0.03"/>
    <m/>
  </r>
  <r>
    <x v="1"/>
    <n v="0.12"/>
    <m/>
  </r>
  <r>
    <x v="1"/>
    <n v="0.03"/>
    <m/>
  </r>
  <r>
    <x v="1"/>
    <n v="0.12"/>
    <m/>
  </r>
  <r>
    <x v="1"/>
    <n v="0.03"/>
    <m/>
  </r>
  <r>
    <x v="1"/>
    <n v="0.6"/>
    <m/>
  </r>
  <r>
    <x v="1"/>
    <n v="0.13"/>
    <m/>
  </r>
  <r>
    <x v="2"/>
    <n v="116.75"/>
    <m/>
  </r>
  <r>
    <x v="3"/>
    <n v="24.52"/>
    <m/>
  </r>
  <r>
    <x v="16"/>
    <m/>
    <n v="3540000"/>
  </r>
  <r>
    <x v="16"/>
    <m/>
    <n v="2000000"/>
  </r>
  <r>
    <x v="11"/>
    <m/>
    <n v="80160"/>
  </r>
  <r>
    <x v="1"/>
    <n v="480.96"/>
    <m/>
  </r>
  <r>
    <x v="10"/>
    <n v="40.08"/>
    <m/>
  </r>
  <r>
    <x v="1"/>
    <n v="0.24"/>
    <m/>
  </r>
  <r>
    <x v="13"/>
    <n v="1000000"/>
    <m/>
  </r>
  <r>
    <x v="1"/>
    <n v="6000"/>
    <m/>
  </r>
  <r>
    <x v="13"/>
    <n v="1000000"/>
    <m/>
  </r>
  <r>
    <x v="1"/>
    <n v="6000"/>
    <m/>
  </r>
  <r>
    <x v="2"/>
    <n v="2"/>
    <m/>
  </r>
  <r>
    <x v="3"/>
    <n v="0.42"/>
    <m/>
  </r>
  <r>
    <x v="2"/>
    <n v="2"/>
    <m/>
  </r>
  <r>
    <x v="3"/>
    <n v="0.42"/>
    <m/>
  </r>
  <r>
    <x v="2"/>
    <n v="20"/>
    <m/>
  </r>
  <r>
    <x v="3"/>
    <n v="4.2"/>
    <m/>
  </r>
  <r>
    <x v="2"/>
    <n v="20"/>
    <m/>
  </r>
  <r>
    <x v="3"/>
    <n v="4.2"/>
    <m/>
  </r>
  <r>
    <x v="2"/>
    <n v="20"/>
    <m/>
  </r>
  <r>
    <x v="3"/>
    <n v="4.2"/>
    <m/>
  </r>
  <r>
    <x v="2"/>
    <n v="20"/>
    <m/>
  </r>
  <r>
    <x v="3"/>
    <n v="4.2"/>
    <m/>
  </r>
  <r>
    <x v="2"/>
    <n v="20"/>
    <m/>
  </r>
  <r>
    <x v="3"/>
    <n v="4.2"/>
    <m/>
  </r>
  <r>
    <x v="0"/>
    <n v="80000"/>
    <m/>
  </r>
  <r>
    <x v="0"/>
    <n v="550000"/>
    <m/>
  </r>
  <r>
    <x v="0"/>
    <n v="500000"/>
    <m/>
  </r>
  <r>
    <x v="0"/>
    <n v="450000"/>
    <m/>
  </r>
  <r>
    <x v="0"/>
    <n v="738872.92"/>
    <m/>
  </r>
  <r>
    <x v="1"/>
    <n v="522"/>
    <m/>
  </r>
  <r>
    <x v="1"/>
    <n v="600"/>
    <m/>
  </r>
  <r>
    <x v="1"/>
    <n v="1500"/>
    <m/>
  </r>
  <r>
    <x v="1"/>
    <n v="3000"/>
    <m/>
  </r>
  <r>
    <x v="1"/>
    <n v="2700"/>
    <m/>
  </r>
  <r>
    <x v="1"/>
    <n v="2400"/>
    <m/>
  </r>
  <r>
    <x v="1"/>
    <n v="2700"/>
    <m/>
  </r>
  <r>
    <x v="1"/>
    <n v="3000"/>
    <m/>
  </r>
  <r>
    <x v="1"/>
    <n v="4433.24"/>
    <m/>
  </r>
  <r>
    <x v="1"/>
    <n v="0.7"/>
    <m/>
  </r>
  <r>
    <x v="1"/>
    <n v="0.15"/>
    <m/>
  </r>
  <r>
    <x v="1"/>
    <n v="0.01"/>
    <m/>
  </r>
  <r>
    <x v="1"/>
    <n v="0.01"/>
    <m/>
  </r>
  <r>
    <x v="1"/>
    <n v="0.12"/>
    <m/>
  </r>
  <r>
    <x v="1"/>
    <n v="0.03"/>
    <m/>
  </r>
  <r>
    <x v="1"/>
    <n v="0.12"/>
    <m/>
  </r>
  <r>
    <x v="1"/>
    <n v="0.03"/>
    <m/>
  </r>
  <r>
    <x v="1"/>
    <n v="0.12"/>
    <m/>
  </r>
  <r>
    <x v="1"/>
    <n v="0.03"/>
    <m/>
  </r>
  <r>
    <x v="1"/>
    <n v="0.12"/>
    <m/>
  </r>
  <r>
    <x v="1"/>
    <n v="0.03"/>
    <m/>
  </r>
  <r>
    <x v="1"/>
    <n v="0.12"/>
    <m/>
  </r>
  <r>
    <x v="1"/>
    <n v="0.03"/>
    <m/>
  </r>
  <r>
    <x v="2"/>
    <n v="116.75"/>
    <m/>
  </r>
  <r>
    <x v="3"/>
    <n v="24.52"/>
    <m/>
  </r>
  <r>
    <x v="0"/>
    <n v="240481.73"/>
    <m/>
  </r>
  <r>
    <x v="0"/>
    <n v="77860"/>
    <m/>
  </r>
  <r>
    <x v="0"/>
    <n v="66550"/>
    <m/>
  </r>
  <r>
    <x v="0"/>
    <n v="100000"/>
    <m/>
  </r>
  <r>
    <x v="0"/>
    <n v="65150"/>
    <m/>
  </r>
  <r>
    <x v="0"/>
    <n v="67760"/>
    <m/>
  </r>
  <r>
    <x v="0"/>
    <n v="109680"/>
    <m/>
  </r>
  <r>
    <x v="0"/>
    <n v="6624"/>
    <m/>
  </r>
  <r>
    <x v="9"/>
    <n v="40000"/>
    <m/>
  </r>
  <r>
    <x v="17"/>
    <m/>
    <n v="330000"/>
  </r>
  <r>
    <x v="9"/>
    <m/>
    <n v="1900000"/>
  </r>
  <r>
    <x v="18"/>
    <m/>
    <n v="350000"/>
  </r>
  <r>
    <x v="1"/>
    <n v="2100"/>
    <m/>
  </r>
  <r>
    <x v="10"/>
    <n v="175"/>
    <m/>
  </r>
  <r>
    <x v="1"/>
    <n v="1.05"/>
    <m/>
  </r>
  <r>
    <x v="16"/>
    <m/>
    <n v="100000"/>
  </r>
  <r>
    <x v="11"/>
    <m/>
    <n v="391195.37"/>
  </r>
  <r>
    <x v="1"/>
    <n v="2347.17"/>
    <m/>
  </r>
  <r>
    <x v="10"/>
    <n v="195.6"/>
    <m/>
  </r>
  <r>
    <x v="1"/>
    <n v="1.17"/>
    <m/>
  </r>
  <r>
    <x v="19"/>
    <m/>
    <n v="350000"/>
  </r>
  <r>
    <x v="13"/>
    <n v="348000"/>
    <m/>
  </r>
  <r>
    <x v="1"/>
    <n v="2088"/>
    <m/>
  </r>
  <r>
    <x v="13"/>
    <n v="60000"/>
    <m/>
  </r>
  <r>
    <x v="1"/>
    <n v="360"/>
    <m/>
  </r>
  <r>
    <x v="2"/>
    <n v="2"/>
    <m/>
  </r>
  <r>
    <x v="3"/>
    <n v="0.42"/>
    <m/>
  </r>
  <r>
    <x v="2"/>
    <n v="2"/>
    <m/>
  </r>
  <r>
    <x v="3"/>
    <n v="0.42"/>
    <m/>
  </r>
  <r>
    <x v="2"/>
    <n v="20"/>
    <m/>
  </r>
  <r>
    <x v="3"/>
    <n v="4.2"/>
    <m/>
  </r>
  <r>
    <x v="2"/>
    <n v="20"/>
    <m/>
  </r>
  <r>
    <x v="3"/>
    <n v="4.2"/>
    <m/>
  </r>
  <r>
    <x v="2"/>
    <n v="20"/>
    <m/>
  </r>
  <r>
    <x v="3"/>
    <n v="4.2"/>
    <m/>
  </r>
  <r>
    <x v="2"/>
    <n v="20"/>
    <m/>
  </r>
  <r>
    <x v="3"/>
    <n v="4.2"/>
    <m/>
  </r>
  <r>
    <x v="2"/>
    <n v="20"/>
    <m/>
  </r>
  <r>
    <x v="3"/>
    <n v="4.2"/>
    <m/>
  </r>
  <r>
    <x v="2"/>
    <n v="20"/>
    <m/>
  </r>
  <r>
    <x v="3"/>
    <n v="4.2"/>
    <m/>
  </r>
  <r>
    <x v="2"/>
    <n v="100"/>
    <m/>
  </r>
  <r>
    <x v="3"/>
    <n v="21"/>
    <m/>
  </r>
  <r>
    <x v="0"/>
    <n v="520000"/>
    <m/>
  </r>
  <r>
    <x v="0"/>
    <n v="450000"/>
    <m/>
  </r>
  <r>
    <x v="0"/>
    <n v="450000"/>
    <m/>
  </r>
  <r>
    <x v="0"/>
    <n v="738872.92"/>
    <m/>
  </r>
  <r>
    <x v="1"/>
    <n v="480"/>
    <m/>
  </r>
  <r>
    <x v="1"/>
    <n v="3300"/>
    <m/>
  </r>
  <r>
    <x v="1"/>
    <n v="3000"/>
    <m/>
  </r>
  <r>
    <x v="1"/>
    <n v="2700"/>
    <m/>
  </r>
  <r>
    <x v="1"/>
    <n v="4433.24"/>
    <m/>
  </r>
  <r>
    <x v="1"/>
    <n v="0.7"/>
    <m/>
  </r>
  <r>
    <x v="1"/>
    <n v="0.15"/>
    <m/>
  </r>
  <r>
    <x v="1"/>
    <n v="1442.89"/>
    <m/>
  </r>
  <r>
    <x v="1"/>
    <n v="467.16"/>
    <m/>
  </r>
  <r>
    <x v="1"/>
    <n v="399.3"/>
    <m/>
  </r>
  <r>
    <x v="1"/>
    <n v="600"/>
    <m/>
  </r>
  <r>
    <x v="1"/>
    <n v="390.9"/>
    <m/>
  </r>
  <r>
    <x v="1"/>
    <n v="406.56"/>
    <m/>
  </r>
  <r>
    <x v="1"/>
    <n v="658.08"/>
    <m/>
  </r>
  <r>
    <x v="1"/>
    <n v="39.74"/>
    <m/>
  </r>
  <r>
    <x v="1"/>
    <n v="0.01"/>
    <m/>
  </r>
  <r>
    <x v="1"/>
    <n v="0.01"/>
    <m/>
  </r>
  <r>
    <x v="1"/>
    <n v="0.12"/>
    <m/>
  </r>
  <r>
    <x v="1"/>
    <n v="0.03"/>
    <m/>
  </r>
  <r>
    <x v="1"/>
    <n v="0.12"/>
    <m/>
  </r>
  <r>
    <x v="1"/>
    <n v="0.03"/>
    <m/>
  </r>
  <r>
    <x v="1"/>
    <n v="0.12"/>
    <m/>
  </r>
  <r>
    <x v="1"/>
    <n v="0.03"/>
    <m/>
  </r>
  <r>
    <x v="1"/>
    <n v="0.12"/>
    <m/>
  </r>
  <r>
    <x v="1"/>
    <n v="0.03"/>
    <m/>
  </r>
  <r>
    <x v="1"/>
    <n v="0.12"/>
    <m/>
  </r>
  <r>
    <x v="1"/>
    <n v="0.03"/>
    <m/>
  </r>
  <r>
    <x v="1"/>
    <n v="0.12"/>
    <m/>
  </r>
  <r>
    <x v="1"/>
    <n v="0.03"/>
    <m/>
  </r>
  <r>
    <x v="1"/>
    <n v="0.6"/>
    <m/>
  </r>
  <r>
    <x v="1"/>
    <n v="0.13"/>
    <m/>
  </r>
  <r>
    <x v="2"/>
    <n v="116.75"/>
    <m/>
  </r>
  <r>
    <x v="3"/>
    <n v="24.52"/>
    <m/>
  </r>
  <r>
    <x v="0"/>
    <n v="9500"/>
    <m/>
  </r>
  <r>
    <x v="9"/>
    <m/>
    <n v="2180000"/>
  </r>
  <r>
    <x v="2"/>
    <n v="20"/>
    <m/>
  </r>
  <r>
    <x v="3"/>
    <n v="4.2"/>
    <m/>
  </r>
  <r>
    <x v="2"/>
    <n v="20"/>
    <m/>
  </r>
  <r>
    <x v="3"/>
    <n v="4.2"/>
    <m/>
  </r>
  <r>
    <x v="2"/>
    <n v="20"/>
    <m/>
  </r>
  <r>
    <x v="3"/>
    <n v="4.2"/>
    <m/>
  </r>
  <r>
    <x v="2"/>
    <n v="20"/>
    <m/>
  </r>
  <r>
    <x v="3"/>
    <n v="4.2"/>
    <m/>
  </r>
  <r>
    <x v="2"/>
    <n v="20"/>
    <m/>
  </r>
  <r>
    <x v="3"/>
    <n v="4.2"/>
    <m/>
  </r>
  <r>
    <x v="2"/>
    <n v="20"/>
    <m/>
  </r>
  <r>
    <x v="3"/>
    <n v="4.2"/>
    <m/>
  </r>
  <r>
    <x v="2"/>
    <n v="20"/>
    <m/>
  </r>
  <r>
    <x v="3"/>
    <n v="4.2"/>
    <m/>
  </r>
  <r>
    <x v="2"/>
    <n v="20"/>
    <m/>
  </r>
  <r>
    <x v="3"/>
    <n v="4.2"/>
    <m/>
  </r>
  <r>
    <x v="2"/>
    <n v="20"/>
    <m/>
  </r>
  <r>
    <x v="3"/>
    <n v="4.2"/>
    <m/>
  </r>
  <r>
    <x v="0"/>
    <n v="45000"/>
    <m/>
  </r>
  <r>
    <x v="0"/>
    <n v="90000"/>
    <m/>
  </r>
  <r>
    <x v="0"/>
    <n v="299000"/>
    <m/>
  </r>
  <r>
    <x v="0"/>
    <n v="100000"/>
    <m/>
  </r>
  <r>
    <x v="0"/>
    <n v="100000"/>
    <m/>
  </r>
  <r>
    <x v="0"/>
    <n v="200000"/>
    <m/>
  </r>
  <r>
    <x v="0"/>
    <n v="200000"/>
    <m/>
  </r>
  <r>
    <x v="0"/>
    <n v="200000"/>
    <m/>
  </r>
  <r>
    <x v="1"/>
    <n v="3120"/>
    <m/>
  </r>
  <r>
    <x v="1"/>
    <n v="2700"/>
    <m/>
  </r>
  <r>
    <x v="1"/>
    <n v="2700"/>
    <m/>
  </r>
  <r>
    <x v="1"/>
    <n v="4433.24"/>
    <m/>
  </r>
  <r>
    <x v="1"/>
    <n v="0.7"/>
    <m/>
  </r>
  <r>
    <x v="1"/>
    <n v="0.15"/>
    <m/>
  </r>
  <r>
    <x v="1"/>
    <n v="57"/>
    <m/>
  </r>
  <r>
    <x v="1"/>
    <n v="0.12"/>
    <m/>
  </r>
  <r>
    <x v="1"/>
    <n v="0.03"/>
    <m/>
  </r>
  <r>
    <x v="1"/>
    <n v="0.12"/>
    <m/>
  </r>
  <r>
    <x v="1"/>
    <n v="0.03"/>
    <m/>
  </r>
  <r>
    <x v="1"/>
    <n v="0.12"/>
    <m/>
  </r>
  <r>
    <x v="1"/>
    <n v="0.03"/>
    <m/>
  </r>
  <r>
    <x v="1"/>
    <n v="0.12"/>
    <m/>
  </r>
  <r>
    <x v="1"/>
    <n v="0.03"/>
    <m/>
  </r>
  <r>
    <x v="1"/>
    <n v="0.12"/>
    <m/>
  </r>
  <r>
    <x v="1"/>
    <n v="0.03"/>
    <m/>
  </r>
  <r>
    <x v="1"/>
    <n v="0.12"/>
    <m/>
  </r>
  <r>
    <x v="1"/>
    <n v="0.03"/>
    <m/>
  </r>
  <r>
    <x v="1"/>
    <n v="0.12"/>
    <m/>
  </r>
  <r>
    <x v="1"/>
    <n v="0.03"/>
    <m/>
  </r>
  <r>
    <x v="1"/>
    <n v="0.12"/>
    <m/>
  </r>
  <r>
    <x v="1"/>
    <n v="0.03"/>
    <m/>
  </r>
  <r>
    <x v="1"/>
    <n v="0.12"/>
    <m/>
  </r>
  <r>
    <x v="1"/>
    <n v="0.03"/>
    <m/>
  </r>
  <r>
    <x v="2"/>
    <n v="116.75"/>
    <m/>
  </r>
  <r>
    <x v="3"/>
    <n v="24.52"/>
    <m/>
  </r>
  <r>
    <x v="10"/>
    <n v="1000"/>
    <m/>
  </r>
  <r>
    <x v="1"/>
    <n v="12000"/>
    <m/>
  </r>
  <r>
    <x v="1"/>
    <n v="6"/>
    <m/>
  </r>
  <r>
    <x v="11"/>
    <m/>
    <n v="2000000"/>
  </r>
  <r>
    <x v="13"/>
    <n v="735000"/>
    <m/>
  </r>
  <r>
    <x v="1"/>
    <n v="4410"/>
    <m/>
  </r>
  <r>
    <x v="2"/>
    <n v="2"/>
    <m/>
  </r>
  <r>
    <x v="3"/>
    <n v="0.42"/>
    <m/>
  </r>
  <r>
    <x v="2"/>
    <n v="20"/>
    <m/>
  </r>
  <r>
    <x v="3"/>
    <n v="4.2"/>
    <m/>
  </r>
  <r>
    <x v="2"/>
    <n v="20"/>
    <m/>
  </r>
  <r>
    <x v="3"/>
    <n v="4.2"/>
    <m/>
  </r>
  <r>
    <x v="2"/>
    <n v="20"/>
    <m/>
  </r>
  <r>
    <x v="3"/>
    <n v="4.2"/>
    <m/>
  </r>
  <r>
    <x v="2"/>
    <n v="20"/>
    <m/>
  </r>
  <r>
    <x v="3"/>
    <n v="4.2"/>
    <m/>
  </r>
  <r>
    <x v="2"/>
    <n v="20"/>
    <m/>
  </r>
  <r>
    <x v="3"/>
    <n v="4.2"/>
    <m/>
  </r>
  <r>
    <x v="0"/>
    <n v="110000"/>
    <m/>
  </r>
  <r>
    <x v="0"/>
    <n v="90000"/>
    <m/>
  </r>
  <r>
    <x v="0"/>
    <n v="150000"/>
    <m/>
  </r>
  <r>
    <x v="0"/>
    <n v="380000"/>
    <m/>
  </r>
  <r>
    <x v="1"/>
    <n v="270"/>
    <m/>
  </r>
  <r>
    <x v="1"/>
    <n v="540"/>
    <m/>
  </r>
  <r>
    <x v="1"/>
    <n v="1794"/>
    <m/>
  </r>
  <r>
    <x v="1"/>
    <n v="600"/>
    <m/>
  </r>
  <r>
    <x v="1"/>
    <n v="600"/>
    <m/>
  </r>
  <r>
    <x v="1"/>
    <n v="1200"/>
    <m/>
  </r>
  <r>
    <x v="1"/>
    <n v="1200"/>
    <m/>
  </r>
  <r>
    <x v="1"/>
    <n v="1200"/>
    <m/>
  </r>
  <r>
    <x v="1"/>
    <n v="0.7"/>
    <m/>
  </r>
  <r>
    <x v="1"/>
    <n v="0.15"/>
    <m/>
  </r>
  <r>
    <x v="1"/>
    <n v="0.01"/>
    <m/>
  </r>
  <r>
    <x v="1"/>
    <n v="0.12"/>
    <m/>
  </r>
  <r>
    <x v="1"/>
    <n v="0.03"/>
    <m/>
  </r>
  <r>
    <x v="1"/>
    <n v="0.12"/>
    <m/>
  </r>
  <r>
    <x v="1"/>
    <n v="0.03"/>
    <m/>
  </r>
  <r>
    <x v="1"/>
    <n v="0.12"/>
    <m/>
  </r>
  <r>
    <x v="1"/>
    <n v="0.03"/>
    <m/>
  </r>
  <r>
    <x v="1"/>
    <n v="0.12"/>
    <m/>
  </r>
  <r>
    <x v="1"/>
    <n v="0.03"/>
    <m/>
  </r>
  <r>
    <x v="1"/>
    <n v="0.12"/>
    <m/>
  </r>
  <r>
    <x v="1"/>
    <n v="0.03"/>
    <m/>
  </r>
  <r>
    <x v="2"/>
    <n v="116.75"/>
    <m/>
  </r>
  <r>
    <x v="3"/>
    <n v="24.52"/>
    <m/>
  </r>
  <r>
    <x v="16"/>
    <m/>
    <n v="750000"/>
  </r>
  <r>
    <x v="13"/>
    <n v="10000"/>
    <m/>
  </r>
  <r>
    <x v="1"/>
    <n v="60"/>
    <m/>
  </r>
  <r>
    <x v="2"/>
    <n v="2"/>
    <m/>
  </r>
  <r>
    <x v="3"/>
    <n v="0.42"/>
    <m/>
  </r>
  <r>
    <x v="2"/>
    <n v="20"/>
    <m/>
  </r>
  <r>
    <x v="3"/>
    <n v="4.2"/>
    <m/>
  </r>
  <r>
    <x v="2"/>
    <n v="20"/>
    <m/>
  </r>
  <r>
    <x v="3"/>
    <n v="4.2"/>
    <m/>
  </r>
  <r>
    <x v="2"/>
    <n v="20"/>
    <m/>
  </r>
  <r>
    <x v="3"/>
    <n v="4.2"/>
    <m/>
  </r>
  <r>
    <x v="2"/>
    <n v="20"/>
    <m/>
  </r>
  <r>
    <x v="3"/>
    <n v="4.2"/>
    <m/>
  </r>
  <r>
    <x v="0"/>
    <n v="364850"/>
    <m/>
  </r>
  <r>
    <x v="0"/>
    <n v="100000"/>
    <m/>
  </r>
  <r>
    <x v="0"/>
    <n v="500000"/>
    <m/>
  </r>
  <r>
    <x v="0"/>
    <n v="500000"/>
    <m/>
  </r>
  <r>
    <x v="0"/>
    <n v="500000"/>
    <m/>
  </r>
  <r>
    <x v="0"/>
    <n v="84700"/>
    <m/>
  </r>
  <r>
    <x v="1"/>
    <n v="660"/>
    <m/>
  </r>
  <r>
    <x v="1"/>
    <n v="540"/>
    <m/>
  </r>
  <r>
    <x v="1"/>
    <n v="900"/>
    <m/>
  </r>
  <r>
    <x v="1"/>
    <n v="2280"/>
    <m/>
  </r>
  <r>
    <x v="1"/>
    <n v="0.7"/>
    <m/>
  </r>
  <r>
    <x v="1"/>
    <n v="0.15"/>
    <m/>
  </r>
  <r>
    <x v="1"/>
    <n v="0.01"/>
    <m/>
  </r>
  <r>
    <x v="1"/>
    <n v="0.12"/>
    <m/>
  </r>
  <r>
    <x v="1"/>
    <n v="0.03"/>
    <m/>
  </r>
  <r>
    <x v="1"/>
    <n v="0.12"/>
    <m/>
  </r>
  <r>
    <x v="1"/>
    <n v="0.03"/>
    <m/>
  </r>
  <r>
    <x v="1"/>
    <n v="0.12"/>
    <m/>
  </r>
  <r>
    <x v="1"/>
    <n v="0.03"/>
    <m/>
  </r>
  <r>
    <x v="1"/>
    <n v="0.12"/>
    <m/>
  </r>
  <r>
    <x v="1"/>
    <n v="0.03"/>
    <m/>
  </r>
  <r>
    <x v="2"/>
    <n v="116.75"/>
    <m/>
  </r>
  <r>
    <x v="3"/>
    <n v="24.52"/>
    <m/>
  </r>
  <r>
    <x v="10"/>
    <n v="1250"/>
    <m/>
  </r>
  <r>
    <x v="1"/>
    <n v="15000"/>
    <m/>
  </r>
  <r>
    <x v="1"/>
    <n v="7.5"/>
    <m/>
  </r>
  <r>
    <x v="11"/>
    <m/>
    <n v="2500000"/>
  </r>
  <r>
    <x v="0"/>
    <n v="400000"/>
    <m/>
  </r>
  <r>
    <x v="1"/>
    <n v="2400"/>
    <m/>
  </r>
  <r>
    <x v="2"/>
    <n v="2"/>
    <m/>
  </r>
  <r>
    <x v="3"/>
    <n v="0.42"/>
    <m/>
  </r>
  <r>
    <x v="2"/>
    <n v="20"/>
    <m/>
  </r>
  <r>
    <x v="3"/>
    <n v="4.2"/>
    <m/>
  </r>
  <r>
    <x v="2"/>
    <n v="20"/>
    <m/>
  </r>
  <r>
    <x v="3"/>
    <n v="4.2"/>
    <m/>
  </r>
  <r>
    <x v="2"/>
    <n v="20"/>
    <m/>
  </r>
  <r>
    <x v="3"/>
    <n v="4.2"/>
    <m/>
  </r>
  <r>
    <x v="2"/>
    <n v="20"/>
    <m/>
  </r>
  <r>
    <x v="3"/>
    <n v="4.2"/>
    <m/>
  </r>
  <r>
    <x v="2"/>
    <n v="20"/>
    <m/>
  </r>
  <r>
    <x v="3"/>
    <n v="4.2"/>
    <m/>
  </r>
  <r>
    <x v="2"/>
    <n v="20"/>
    <m/>
  </r>
  <r>
    <x v="3"/>
    <n v="4.2"/>
    <m/>
  </r>
  <r>
    <x v="2"/>
    <n v="20"/>
    <m/>
  </r>
  <r>
    <x v="3"/>
    <n v="4.2"/>
    <m/>
  </r>
  <r>
    <x v="2"/>
    <n v="20"/>
    <m/>
  </r>
  <r>
    <x v="3"/>
    <n v="4.2"/>
    <m/>
  </r>
  <r>
    <x v="11"/>
    <m/>
    <n v="2500000"/>
  </r>
  <r>
    <x v="0"/>
    <n v="90000"/>
    <m/>
  </r>
  <r>
    <x v="0"/>
    <n v="150000"/>
    <m/>
  </r>
  <r>
    <x v="0"/>
    <n v="150000"/>
    <m/>
  </r>
  <r>
    <x v="0"/>
    <n v="100000"/>
    <m/>
  </r>
  <r>
    <x v="0"/>
    <n v="150000"/>
    <m/>
  </r>
  <r>
    <x v="0"/>
    <n v="244334.07"/>
    <m/>
  </r>
  <r>
    <x v="0"/>
    <n v="500000"/>
    <m/>
  </r>
  <r>
    <x v="0"/>
    <n v="555000"/>
    <m/>
  </r>
  <r>
    <x v="0"/>
    <n v="400000"/>
    <m/>
  </r>
  <r>
    <x v="1"/>
    <n v="2189.1"/>
    <m/>
  </r>
  <r>
    <x v="1"/>
    <n v="600"/>
    <m/>
  </r>
  <r>
    <x v="1"/>
    <n v="3000"/>
    <m/>
  </r>
  <r>
    <x v="1"/>
    <n v="3000"/>
    <m/>
  </r>
  <r>
    <x v="1"/>
    <n v="3000"/>
    <m/>
  </r>
  <r>
    <x v="1"/>
    <n v="508.2"/>
    <m/>
  </r>
  <r>
    <x v="1"/>
    <n v="0.7"/>
    <m/>
  </r>
  <r>
    <x v="1"/>
    <n v="0.15"/>
    <m/>
  </r>
  <r>
    <x v="1"/>
    <n v="0.01"/>
    <m/>
  </r>
  <r>
    <x v="1"/>
    <n v="0.12"/>
    <m/>
  </r>
  <r>
    <x v="1"/>
    <n v="0.03"/>
    <m/>
  </r>
  <r>
    <x v="1"/>
    <n v="0.12"/>
    <m/>
  </r>
  <r>
    <x v="1"/>
    <n v="0.03"/>
    <m/>
  </r>
  <r>
    <x v="1"/>
    <n v="0.12"/>
    <m/>
  </r>
  <r>
    <x v="1"/>
    <n v="0.03"/>
    <m/>
  </r>
  <r>
    <x v="1"/>
    <n v="0.12"/>
    <m/>
  </r>
  <r>
    <x v="1"/>
    <n v="0.03"/>
    <m/>
  </r>
  <r>
    <x v="1"/>
    <n v="0.12"/>
    <m/>
  </r>
  <r>
    <x v="1"/>
    <n v="0.03"/>
    <m/>
  </r>
  <r>
    <x v="1"/>
    <n v="0.12"/>
    <m/>
  </r>
  <r>
    <x v="1"/>
    <n v="0.03"/>
    <m/>
  </r>
  <r>
    <x v="1"/>
    <n v="0.12"/>
    <m/>
  </r>
  <r>
    <x v="1"/>
    <n v="0.03"/>
    <m/>
  </r>
  <r>
    <x v="1"/>
    <n v="0.12"/>
    <m/>
  </r>
  <r>
    <x v="1"/>
    <n v="0.03"/>
    <m/>
  </r>
  <r>
    <x v="2"/>
    <n v="116.75"/>
    <m/>
  </r>
  <r>
    <x v="3"/>
    <n v="24.52"/>
    <m/>
  </r>
  <r>
    <x v="19"/>
    <n v="220000"/>
    <m/>
  </r>
  <r>
    <x v="13"/>
    <n v="10000"/>
    <m/>
  </r>
  <r>
    <x v="9"/>
    <m/>
    <n v="2030000"/>
  </r>
  <r>
    <x v="11"/>
    <m/>
    <n v="2700000"/>
  </r>
  <r>
    <x v="1"/>
    <n v="16200"/>
    <m/>
  </r>
  <r>
    <x v="10"/>
    <n v="1350"/>
    <m/>
  </r>
  <r>
    <x v="1"/>
    <n v="8.1"/>
    <m/>
  </r>
  <r>
    <x v="11"/>
    <m/>
    <n v="964031.98"/>
  </r>
  <r>
    <x v="1"/>
    <n v="5784.19"/>
    <m/>
  </r>
  <r>
    <x v="10"/>
    <n v="482.02"/>
    <m/>
  </r>
  <r>
    <x v="1"/>
    <n v="2.89"/>
    <m/>
  </r>
  <r>
    <x v="11"/>
    <m/>
    <n v="990802.22"/>
  </r>
  <r>
    <x v="1"/>
    <n v="5944.81"/>
    <m/>
  </r>
  <r>
    <x v="10"/>
    <n v="495.4"/>
    <m/>
  </r>
  <r>
    <x v="1"/>
    <n v="2.97"/>
    <m/>
  </r>
  <r>
    <x v="0"/>
    <n v="1000000"/>
    <m/>
  </r>
  <r>
    <x v="1"/>
    <n v="6000"/>
    <m/>
  </r>
  <r>
    <x v="13"/>
    <n v="1000000"/>
    <m/>
  </r>
  <r>
    <x v="1"/>
    <n v="6000"/>
    <m/>
  </r>
  <r>
    <x v="13"/>
    <n v="145000"/>
    <m/>
  </r>
  <r>
    <x v="1"/>
    <n v="870"/>
    <m/>
  </r>
  <r>
    <x v="2"/>
    <n v="2"/>
    <m/>
  </r>
  <r>
    <x v="3"/>
    <n v="0.42"/>
    <m/>
  </r>
  <r>
    <x v="2"/>
    <n v="2"/>
    <m/>
  </r>
  <r>
    <x v="3"/>
    <n v="0.42"/>
    <m/>
  </r>
  <r>
    <x v="2"/>
    <n v="2"/>
    <m/>
  </r>
  <r>
    <x v="3"/>
    <n v="0.42"/>
    <m/>
  </r>
  <r>
    <x v="2"/>
    <n v="20"/>
    <m/>
  </r>
  <r>
    <x v="3"/>
    <n v="4.2"/>
    <m/>
  </r>
  <r>
    <x v="2"/>
    <n v="20"/>
    <m/>
  </r>
  <r>
    <x v="3"/>
    <n v="4.2"/>
    <m/>
  </r>
  <r>
    <x v="2"/>
    <n v="20"/>
    <m/>
  </r>
  <r>
    <x v="3"/>
    <n v="4.2"/>
    <m/>
  </r>
  <r>
    <x v="2"/>
    <n v="20"/>
    <m/>
  </r>
  <r>
    <x v="3"/>
    <n v="4.2"/>
    <m/>
  </r>
  <r>
    <x v="0"/>
    <n v="85000"/>
    <m/>
  </r>
  <r>
    <x v="0"/>
    <n v="100000"/>
    <m/>
  </r>
  <r>
    <x v="0"/>
    <n v="90000"/>
    <m/>
  </r>
  <r>
    <x v="0"/>
    <n v="191000"/>
    <m/>
  </r>
  <r>
    <x v="0"/>
    <n v="225895.2"/>
    <m/>
  </r>
  <r>
    <x v="0"/>
    <n v="495120"/>
    <m/>
  </r>
  <r>
    <x v="0"/>
    <n v="500000"/>
    <m/>
  </r>
  <r>
    <x v="1"/>
    <n v="15000"/>
    <m/>
  </r>
  <r>
    <x v="10"/>
    <n v="1250"/>
    <m/>
  </r>
  <r>
    <x v="1"/>
    <n v="540"/>
    <m/>
  </r>
  <r>
    <x v="1"/>
    <n v="900"/>
    <m/>
  </r>
  <r>
    <x v="1"/>
    <n v="900"/>
    <m/>
  </r>
  <r>
    <x v="1"/>
    <n v="600"/>
    <m/>
  </r>
  <r>
    <x v="1"/>
    <n v="900"/>
    <m/>
  </r>
  <r>
    <x v="1"/>
    <n v="1466"/>
    <m/>
  </r>
  <r>
    <x v="1"/>
    <n v="3000"/>
    <m/>
  </r>
  <r>
    <x v="1"/>
    <n v="3330"/>
    <m/>
  </r>
  <r>
    <x v="1"/>
    <n v="2400"/>
    <m/>
  </r>
  <r>
    <x v="1"/>
    <n v="0.7"/>
    <m/>
  </r>
  <r>
    <x v="1"/>
    <n v="0.15"/>
    <m/>
  </r>
  <r>
    <x v="1"/>
    <n v="60"/>
    <m/>
  </r>
  <r>
    <x v="1"/>
    <n v="0.01"/>
    <m/>
  </r>
  <r>
    <x v="1"/>
    <n v="0.01"/>
    <m/>
  </r>
  <r>
    <x v="1"/>
    <n v="0.01"/>
    <m/>
  </r>
  <r>
    <x v="1"/>
    <n v="0.12"/>
    <m/>
  </r>
  <r>
    <x v="1"/>
    <n v="0.03"/>
    <m/>
  </r>
  <r>
    <x v="1"/>
    <n v="0.12"/>
    <m/>
  </r>
  <r>
    <x v="1"/>
    <n v="0.03"/>
    <m/>
  </r>
  <r>
    <x v="1"/>
    <n v="0.12"/>
    <m/>
  </r>
  <r>
    <x v="1"/>
    <n v="0.03"/>
    <m/>
  </r>
  <r>
    <x v="1"/>
    <n v="0.12"/>
    <m/>
  </r>
  <r>
    <x v="1"/>
    <n v="0.12"/>
    <m/>
  </r>
  <r>
    <x v="1"/>
    <n v="0.03"/>
    <m/>
  </r>
  <r>
    <x v="1"/>
    <n v="0.12"/>
    <m/>
  </r>
  <r>
    <x v="1"/>
    <n v="0.03"/>
    <m/>
  </r>
  <r>
    <x v="1"/>
    <n v="12"/>
    <m/>
  </r>
  <r>
    <x v="1"/>
    <n v="0.03"/>
    <m/>
  </r>
  <r>
    <x v="20"/>
    <n v="500000"/>
    <m/>
  </r>
  <r>
    <x v="12"/>
    <n v="740000"/>
    <m/>
  </r>
  <r>
    <x v="17"/>
    <n v="1000000"/>
    <m/>
  </r>
  <r>
    <x v="17"/>
    <n v="1000000"/>
    <m/>
  </r>
  <r>
    <x v="17"/>
    <n v="400000"/>
    <m/>
  </r>
  <r>
    <x v="21"/>
    <n v="450000"/>
    <m/>
  </r>
  <r>
    <x v="19"/>
    <n v="1000000"/>
    <m/>
  </r>
  <r>
    <x v="19"/>
    <n v="400000"/>
    <m/>
  </r>
  <r>
    <x v="19"/>
    <n v="300000"/>
    <m/>
  </r>
  <r>
    <x v="0"/>
    <n v="300000"/>
    <m/>
  </r>
  <r>
    <x v="0"/>
    <n v="500000"/>
    <m/>
  </r>
  <r>
    <x v="9"/>
    <n v="680000"/>
    <m/>
  </r>
  <r>
    <x v="11"/>
    <m/>
    <n v="5000000"/>
  </r>
  <r>
    <x v="1"/>
    <n v="30000"/>
    <m/>
  </r>
  <r>
    <x v="10"/>
    <n v="2500"/>
    <m/>
  </r>
  <r>
    <x v="1"/>
    <n v="15"/>
    <m/>
  </r>
  <r>
    <x v="0"/>
    <n v="1000000"/>
    <m/>
  </r>
  <r>
    <x v="1"/>
    <n v="6000"/>
    <m/>
  </r>
  <r>
    <x v="0"/>
    <n v="400000"/>
    <m/>
  </r>
  <r>
    <x v="1"/>
    <n v="2400"/>
    <m/>
  </r>
  <r>
    <x v="14"/>
    <m/>
    <n v="1000000"/>
  </r>
  <r>
    <x v="1"/>
    <n v="6000"/>
    <m/>
  </r>
  <r>
    <x v="10"/>
    <n v="500"/>
    <m/>
  </r>
  <r>
    <x v="1"/>
    <n v="3"/>
    <m/>
  </r>
  <r>
    <x v="2"/>
    <n v="2"/>
    <m/>
  </r>
  <r>
    <x v="3"/>
    <n v="0.42"/>
    <m/>
  </r>
  <r>
    <x v="2"/>
    <n v="2"/>
    <m/>
  </r>
  <r>
    <x v="3"/>
    <n v="0.42"/>
    <m/>
  </r>
  <r>
    <x v="2"/>
    <n v="20"/>
    <m/>
  </r>
  <r>
    <x v="3"/>
    <n v="4.2"/>
    <m/>
  </r>
  <r>
    <x v="2"/>
    <n v="20"/>
    <m/>
  </r>
  <r>
    <x v="3"/>
    <n v="4.2"/>
    <m/>
  </r>
  <r>
    <x v="2"/>
    <n v="2000"/>
    <m/>
  </r>
  <r>
    <x v="3"/>
    <n v="4.2"/>
    <m/>
  </r>
  <r>
    <x v="2"/>
    <n v="20"/>
    <m/>
  </r>
  <r>
    <x v="3"/>
    <n v="4.2"/>
    <m/>
  </r>
  <r>
    <x v="2"/>
    <n v="20"/>
    <m/>
  </r>
  <r>
    <x v="3"/>
    <n v="4.2"/>
    <m/>
  </r>
  <r>
    <x v="2"/>
    <n v="20"/>
    <m/>
  </r>
  <r>
    <x v="3"/>
    <n v="4.2"/>
    <m/>
  </r>
  <r>
    <x v="2"/>
    <n v="100"/>
    <m/>
  </r>
  <r>
    <x v="3"/>
    <n v="21"/>
    <m/>
  </r>
  <r>
    <x v="0"/>
    <n v="47500"/>
    <m/>
  </r>
  <r>
    <x v="0"/>
    <n v="260000"/>
    <m/>
  </r>
  <r>
    <x v="0"/>
    <n v="90000"/>
    <m/>
  </r>
  <r>
    <x v="0"/>
    <n v="90000"/>
    <m/>
  </r>
  <r>
    <x v="0"/>
    <n v="150000"/>
    <m/>
  </r>
  <r>
    <x v="0"/>
    <n v="100000"/>
    <m/>
  </r>
  <r>
    <x v="0"/>
    <n v="90000"/>
    <m/>
  </r>
  <r>
    <x v="0"/>
    <n v="235904.7"/>
    <m/>
  </r>
  <r>
    <x v="0"/>
    <n v="180000"/>
    <m/>
  </r>
  <r>
    <x v="0"/>
    <n v="180000"/>
    <m/>
  </r>
  <r>
    <x v="0"/>
    <n v="500000"/>
    <m/>
  </r>
  <r>
    <x v="0"/>
    <n v="500000"/>
    <m/>
  </r>
  <r>
    <x v="0"/>
    <n v="550000"/>
    <m/>
  </r>
  <r>
    <x v="1"/>
    <n v="510"/>
    <m/>
  </r>
  <r>
    <x v="1"/>
    <n v="600"/>
    <m/>
  </r>
  <r>
    <x v="1"/>
    <n v="540"/>
    <m/>
  </r>
  <r>
    <x v="1"/>
    <n v="1146"/>
    <m/>
  </r>
  <r>
    <x v="1"/>
    <n v="1355.37"/>
    <m/>
  </r>
  <r>
    <x v="1"/>
    <n v="2970.72"/>
    <m/>
  </r>
  <r>
    <x v="1"/>
    <n v="3000"/>
    <m/>
  </r>
  <r>
    <x v="1"/>
    <n v="7.5"/>
    <m/>
  </r>
  <r>
    <x v="1"/>
    <n v="1800"/>
    <m/>
  </r>
  <r>
    <x v="1"/>
    <n v="3000"/>
    <m/>
  </r>
  <r>
    <x v="1"/>
    <n v="0.01"/>
    <m/>
  </r>
  <r>
    <x v="1"/>
    <n v="0.01"/>
    <m/>
  </r>
  <r>
    <x v="1"/>
    <n v="0.12"/>
    <m/>
  </r>
  <r>
    <x v="1"/>
    <n v="0.03"/>
    <m/>
  </r>
  <r>
    <x v="1"/>
    <n v="0.12"/>
    <m/>
  </r>
  <r>
    <x v="1"/>
    <n v="0.03"/>
    <m/>
  </r>
  <r>
    <x v="1"/>
    <n v="0.12"/>
    <m/>
  </r>
  <r>
    <x v="1"/>
    <n v="0.03"/>
    <m/>
  </r>
  <r>
    <x v="1"/>
    <n v="12"/>
    <m/>
  </r>
  <r>
    <x v="1"/>
    <n v="0.03"/>
    <m/>
  </r>
  <r>
    <x v="1"/>
    <n v="0.12"/>
    <m/>
  </r>
  <r>
    <x v="1"/>
    <n v="0.03"/>
    <m/>
  </r>
  <r>
    <x v="1"/>
    <n v="0.12"/>
    <m/>
  </r>
  <r>
    <x v="1"/>
    <n v="0.03"/>
    <m/>
  </r>
  <r>
    <x v="1"/>
    <n v="0.6"/>
    <m/>
  </r>
  <r>
    <x v="1"/>
    <n v="0.13"/>
    <m/>
  </r>
  <r>
    <x v="2"/>
    <n v="116.75"/>
    <m/>
  </r>
  <r>
    <x v="3"/>
    <n v="24.52"/>
    <m/>
  </r>
  <r>
    <x v="0"/>
    <n v="240000"/>
    <m/>
  </r>
  <r>
    <x v="0"/>
    <n v="2510.9499999999998"/>
    <m/>
  </r>
  <r>
    <x v="0"/>
    <n v="20000"/>
    <m/>
  </r>
  <r>
    <x v="0"/>
    <n v="56000"/>
    <m/>
  </r>
  <r>
    <x v="0"/>
    <n v="57490"/>
    <m/>
  </r>
  <r>
    <x v="0"/>
    <n v="45010"/>
    <m/>
  </r>
  <r>
    <x v="0"/>
    <n v="140000"/>
    <m/>
  </r>
  <r>
    <x v="0"/>
    <n v="4411.2700000000004"/>
    <m/>
  </r>
  <r>
    <x v="10"/>
    <n v="1400"/>
    <m/>
  </r>
  <r>
    <x v="1"/>
    <n v="16800"/>
    <m/>
  </r>
  <r>
    <x v="1"/>
    <n v="8.4"/>
    <m/>
  </r>
  <r>
    <x v="11"/>
    <m/>
    <n v="2800000"/>
  </r>
  <r>
    <x v="20"/>
    <m/>
    <n v="50000"/>
  </r>
  <r>
    <x v="9"/>
    <m/>
    <n v="1240000"/>
  </r>
  <r>
    <x v="9"/>
    <m/>
    <n v="440000"/>
  </r>
  <r>
    <x v="13"/>
    <n v="840000"/>
    <m/>
  </r>
  <r>
    <x v="1"/>
    <n v="5040"/>
    <m/>
  </r>
  <r>
    <x v="13"/>
    <n v="90000"/>
    <m/>
  </r>
  <r>
    <x v="1"/>
    <n v="540"/>
    <m/>
  </r>
  <r>
    <x v="2"/>
    <n v="2"/>
    <m/>
  </r>
  <r>
    <x v="3"/>
    <n v="0.42"/>
    <m/>
  </r>
  <r>
    <x v="2"/>
    <n v="2"/>
    <m/>
  </r>
  <r>
    <x v="3"/>
    <n v="0.42"/>
    <m/>
  </r>
  <r>
    <x v="2"/>
    <n v="20"/>
    <m/>
  </r>
  <r>
    <x v="3"/>
    <n v="420"/>
    <m/>
  </r>
  <r>
    <x v="2"/>
    <n v="20"/>
    <m/>
  </r>
  <r>
    <x v="3"/>
    <n v="4.2"/>
    <m/>
  </r>
  <r>
    <x v="2"/>
    <n v="20"/>
    <m/>
  </r>
  <r>
    <x v="3"/>
    <n v="4.2"/>
    <m/>
  </r>
  <r>
    <x v="2"/>
    <n v="20"/>
    <m/>
  </r>
  <r>
    <x v="3"/>
    <n v="4.2"/>
    <m/>
  </r>
  <r>
    <x v="2"/>
    <n v="20"/>
    <m/>
  </r>
  <r>
    <x v="3"/>
    <n v="4.2"/>
    <m/>
  </r>
  <r>
    <x v="2"/>
    <n v="20"/>
    <m/>
  </r>
  <r>
    <x v="3"/>
    <n v="4.2"/>
    <m/>
  </r>
  <r>
    <x v="2"/>
    <n v="20"/>
    <m/>
  </r>
  <r>
    <x v="3"/>
    <n v="4.2"/>
    <m/>
  </r>
  <r>
    <x v="2"/>
    <n v="20"/>
    <m/>
  </r>
  <r>
    <x v="3"/>
    <n v="4.2"/>
    <m/>
  </r>
  <r>
    <x v="2"/>
    <n v="20"/>
    <m/>
  </r>
  <r>
    <x v="3"/>
    <n v="4.2"/>
    <m/>
  </r>
  <r>
    <x v="2"/>
    <n v="100"/>
    <m/>
  </r>
  <r>
    <x v="3"/>
    <n v="21"/>
    <m/>
  </r>
  <r>
    <x v="0"/>
    <n v="266250"/>
    <m/>
  </r>
  <r>
    <x v="0"/>
    <n v="80000"/>
    <m/>
  </r>
  <r>
    <x v="0"/>
    <n v="90000"/>
    <m/>
  </r>
  <r>
    <x v="0"/>
    <n v="48102.34"/>
    <m/>
  </r>
  <r>
    <x v="0"/>
    <n v="150000"/>
    <m/>
  </r>
  <r>
    <x v="0"/>
    <n v="500000"/>
    <m/>
  </r>
  <r>
    <x v="0"/>
    <n v="400000"/>
    <m/>
  </r>
  <r>
    <x v="1"/>
    <n v="285"/>
    <m/>
  </r>
  <r>
    <x v="1"/>
    <n v="1560"/>
    <m/>
  </r>
  <r>
    <x v="1"/>
    <n v="540"/>
    <m/>
  </r>
  <r>
    <x v="1"/>
    <n v="540"/>
    <m/>
  </r>
  <r>
    <x v="1"/>
    <n v="900"/>
    <m/>
  </r>
  <r>
    <x v="1"/>
    <n v="600"/>
    <m/>
  </r>
  <r>
    <x v="1"/>
    <n v="540"/>
    <m/>
  </r>
  <r>
    <x v="1"/>
    <n v="1415.43"/>
    <m/>
  </r>
  <r>
    <x v="1"/>
    <n v="1080"/>
    <m/>
  </r>
  <r>
    <x v="1"/>
    <n v="1080"/>
    <m/>
  </r>
  <r>
    <x v="1"/>
    <n v="3000"/>
    <m/>
  </r>
  <r>
    <x v="1"/>
    <n v="3000"/>
    <m/>
  </r>
  <r>
    <x v="1"/>
    <n v="3300"/>
    <m/>
  </r>
  <r>
    <x v="1"/>
    <n v="0.7"/>
    <m/>
  </r>
  <r>
    <x v="1"/>
    <n v="0.15"/>
    <m/>
  </r>
  <r>
    <x v="1"/>
    <n v="1440"/>
    <m/>
  </r>
  <r>
    <x v="1"/>
    <n v="15.07"/>
    <m/>
  </r>
  <r>
    <x v="1"/>
    <n v="120"/>
    <m/>
  </r>
  <r>
    <x v="1"/>
    <n v="336"/>
    <m/>
  </r>
  <r>
    <x v="1"/>
    <n v="344.94"/>
    <m/>
  </r>
  <r>
    <x v="1"/>
    <n v="270.06"/>
    <m/>
  </r>
  <r>
    <x v="1"/>
    <n v="840"/>
    <m/>
  </r>
  <r>
    <x v="1"/>
    <n v="26.47"/>
    <m/>
  </r>
  <r>
    <x v="1"/>
    <n v="0.01"/>
    <m/>
  </r>
  <r>
    <x v="1"/>
    <n v="0.01"/>
    <m/>
  </r>
  <r>
    <x v="1"/>
    <n v="0.12"/>
    <m/>
  </r>
  <r>
    <x v="1"/>
    <n v="0.03"/>
    <m/>
  </r>
  <r>
    <x v="1"/>
    <n v="0.12"/>
    <m/>
  </r>
  <r>
    <x v="1"/>
    <n v="0.03"/>
    <m/>
  </r>
  <r>
    <x v="1"/>
    <n v="0.12"/>
    <m/>
  </r>
  <r>
    <x v="1"/>
    <n v="0.03"/>
    <m/>
  </r>
  <r>
    <x v="1"/>
    <n v="0.12"/>
    <m/>
  </r>
  <r>
    <x v="1"/>
    <n v="0.03"/>
    <m/>
  </r>
  <r>
    <x v="1"/>
    <n v="0.12"/>
    <m/>
  </r>
  <r>
    <x v="1"/>
    <n v="0.03"/>
    <m/>
  </r>
  <r>
    <x v="1"/>
    <n v="0.12"/>
    <m/>
  </r>
  <r>
    <x v="1"/>
    <n v="0.03"/>
    <m/>
  </r>
  <r>
    <x v="1"/>
    <n v="0.12"/>
    <m/>
  </r>
  <r>
    <x v="1"/>
    <n v="0.03"/>
    <m/>
  </r>
  <r>
    <x v="1"/>
    <n v="0.12"/>
    <m/>
  </r>
  <r>
    <x v="1"/>
    <n v="0.03"/>
    <m/>
  </r>
  <r>
    <x v="1"/>
    <n v="0.12"/>
    <m/>
  </r>
  <r>
    <x v="1"/>
    <n v="0.03"/>
    <m/>
  </r>
  <r>
    <x v="1"/>
    <n v="0.6"/>
    <m/>
  </r>
  <r>
    <x v="1"/>
    <n v="0.13"/>
    <m/>
  </r>
  <r>
    <x v="2"/>
    <n v="116.75"/>
    <m/>
  </r>
  <r>
    <x v="3"/>
    <n v="24.52"/>
    <m/>
  </r>
  <r>
    <x v="17"/>
    <n v="800000"/>
    <m/>
  </r>
  <r>
    <x v="10"/>
    <n v="1138.5"/>
    <m/>
  </r>
  <r>
    <x v="1"/>
    <n v="13662"/>
    <m/>
  </r>
  <r>
    <x v="1"/>
    <n v="6.83"/>
    <m/>
  </r>
  <r>
    <x v="11"/>
    <m/>
    <n v="2277000"/>
  </r>
  <r>
    <x v="11"/>
    <m/>
    <n v="69928.11"/>
  </r>
  <r>
    <x v="1"/>
    <n v="419.57"/>
    <m/>
  </r>
  <r>
    <x v="10"/>
    <n v="34.96"/>
    <m/>
  </r>
  <r>
    <x v="1"/>
    <n v="0.21"/>
    <m/>
  </r>
  <r>
    <x v="11"/>
    <m/>
    <n v="162425.31"/>
  </r>
  <r>
    <x v="1"/>
    <n v="974.55"/>
    <m/>
  </r>
  <r>
    <x v="10"/>
    <n v="81.209999999999994"/>
    <m/>
  </r>
  <r>
    <x v="1"/>
    <n v="0.49"/>
    <m/>
  </r>
  <r>
    <x v="2"/>
    <n v="20"/>
    <m/>
  </r>
  <r>
    <x v="3"/>
    <n v="4.2"/>
    <m/>
  </r>
  <r>
    <x v="2"/>
    <n v="20"/>
    <m/>
  </r>
  <r>
    <x v="3"/>
    <n v="4.2"/>
    <m/>
  </r>
  <r>
    <x v="2"/>
    <n v="20"/>
    <m/>
  </r>
  <r>
    <x v="3"/>
    <n v="4.2"/>
    <m/>
  </r>
  <r>
    <x v="2"/>
    <n v="20"/>
    <m/>
  </r>
  <r>
    <x v="3"/>
    <n v="4.2"/>
    <m/>
  </r>
  <r>
    <x v="2"/>
    <n v="20"/>
    <m/>
  </r>
  <r>
    <x v="3"/>
    <n v="4.2"/>
    <m/>
  </r>
  <r>
    <x v="2"/>
    <n v="20"/>
    <m/>
  </r>
  <r>
    <x v="3"/>
    <n v="4.2"/>
    <m/>
  </r>
  <r>
    <x v="2"/>
    <n v="20"/>
    <m/>
  </r>
  <r>
    <x v="3"/>
    <n v="4.2"/>
    <m/>
  </r>
  <r>
    <x v="2"/>
    <n v="100"/>
    <m/>
  </r>
  <r>
    <x v="3"/>
    <n v="21"/>
    <m/>
  </r>
  <r>
    <x v="0"/>
    <n v="100000"/>
    <m/>
  </r>
  <r>
    <x v="0"/>
    <n v="500000"/>
    <m/>
  </r>
  <r>
    <x v="0"/>
    <n v="500000"/>
    <m/>
  </r>
  <r>
    <x v="0"/>
    <n v="90000"/>
    <m/>
  </r>
  <r>
    <x v="0"/>
    <n v="180000"/>
    <m/>
  </r>
  <r>
    <x v="0"/>
    <n v="500000"/>
    <m/>
  </r>
  <r>
    <x v="0"/>
    <n v="400000"/>
    <m/>
  </r>
  <r>
    <x v="0"/>
    <n v="300000"/>
    <m/>
  </r>
  <r>
    <x v="1"/>
    <n v="1597.5"/>
    <m/>
  </r>
  <r>
    <x v="1"/>
    <n v="480"/>
    <m/>
  </r>
  <r>
    <x v="1"/>
    <n v="540"/>
    <m/>
  </r>
  <r>
    <x v="1"/>
    <n v="288.61"/>
    <m/>
  </r>
  <r>
    <x v="1"/>
    <n v="900"/>
    <m/>
  </r>
  <r>
    <x v="1"/>
    <n v="3000"/>
    <m/>
  </r>
  <r>
    <x v="1"/>
    <n v="2400"/>
    <m/>
  </r>
  <r>
    <x v="1"/>
    <n v="0.7"/>
    <m/>
  </r>
  <r>
    <x v="1"/>
    <n v="0.15"/>
    <m/>
  </r>
  <r>
    <x v="1"/>
    <n v="0.12"/>
    <m/>
  </r>
  <r>
    <x v="1"/>
    <n v="0.03"/>
    <m/>
  </r>
  <r>
    <x v="1"/>
    <n v="0.12"/>
    <m/>
  </r>
  <r>
    <x v="1"/>
    <n v="0.03"/>
    <m/>
  </r>
  <r>
    <x v="1"/>
    <n v="0.12"/>
    <m/>
  </r>
  <r>
    <x v="1"/>
    <n v="0.03"/>
    <m/>
  </r>
  <r>
    <x v="1"/>
    <n v="0.12"/>
    <m/>
  </r>
  <r>
    <x v="1"/>
    <n v="0.03"/>
    <m/>
  </r>
  <r>
    <x v="1"/>
    <n v="0.12"/>
    <m/>
  </r>
  <r>
    <x v="1"/>
    <n v="0.03"/>
    <m/>
  </r>
  <r>
    <x v="1"/>
    <n v="0.12"/>
    <m/>
  </r>
  <r>
    <x v="1"/>
    <n v="0.03"/>
    <m/>
  </r>
  <r>
    <x v="1"/>
    <n v="0.12"/>
    <m/>
  </r>
  <r>
    <x v="1"/>
    <n v="0.03"/>
    <m/>
  </r>
  <r>
    <x v="1"/>
    <n v="0.6"/>
    <m/>
  </r>
  <r>
    <x v="1"/>
    <n v="0.13"/>
    <m/>
  </r>
  <r>
    <x v="2"/>
    <n v="116.75"/>
    <m/>
  </r>
  <r>
    <x v="3"/>
    <n v="24.52"/>
    <m/>
  </r>
  <r>
    <x v="0"/>
    <n v="4416"/>
    <m/>
  </r>
  <r>
    <x v="13"/>
    <n v="1000000"/>
    <m/>
  </r>
  <r>
    <x v="1"/>
    <n v="6000"/>
    <m/>
  </r>
  <r>
    <x v="13"/>
    <n v="540000"/>
    <m/>
  </r>
  <r>
    <x v="1"/>
    <n v="3240"/>
    <m/>
  </r>
  <r>
    <x v="14"/>
    <m/>
    <n v="4000000"/>
  </r>
  <r>
    <x v="1"/>
    <n v="24000"/>
    <m/>
  </r>
  <r>
    <x v="10"/>
    <n v="2000"/>
    <m/>
  </r>
  <r>
    <x v="1"/>
    <n v="12"/>
    <m/>
  </r>
  <r>
    <x v="2"/>
    <n v="2"/>
    <m/>
  </r>
  <r>
    <x v="3"/>
    <n v="0.42"/>
    <m/>
  </r>
  <r>
    <x v="2"/>
    <n v="2"/>
    <m/>
  </r>
  <r>
    <x v="3"/>
    <n v="0.42"/>
    <m/>
  </r>
  <r>
    <x v="2"/>
    <n v="20"/>
    <m/>
  </r>
  <r>
    <x v="3"/>
    <n v="4.2"/>
    <m/>
  </r>
  <r>
    <x v="2"/>
    <n v="20"/>
    <m/>
  </r>
  <r>
    <x v="3"/>
    <n v="4.2"/>
    <m/>
  </r>
  <r>
    <x v="2"/>
    <n v="20"/>
    <m/>
  </r>
  <r>
    <x v="3"/>
    <n v="4.2"/>
    <m/>
  </r>
  <r>
    <x v="2"/>
    <n v="20"/>
    <m/>
  </r>
  <r>
    <x v="3"/>
    <n v="4.2"/>
    <m/>
  </r>
  <r>
    <x v="2"/>
    <n v="20"/>
    <m/>
  </r>
  <r>
    <x v="3"/>
    <n v="4.2"/>
    <m/>
  </r>
  <r>
    <x v="2"/>
    <n v="20"/>
    <m/>
  </r>
  <r>
    <x v="3"/>
    <n v="4.2"/>
    <m/>
  </r>
  <r>
    <x v="2"/>
    <n v="20"/>
    <m/>
  </r>
  <r>
    <x v="3"/>
    <n v="4.2"/>
    <m/>
  </r>
  <r>
    <x v="2"/>
    <n v="20"/>
    <m/>
  </r>
  <r>
    <x v="3"/>
    <n v="4.2"/>
    <m/>
  </r>
  <r>
    <x v="2"/>
    <n v="20"/>
    <m/>
  </r>
  <r>
    <x v="3"/>
    <n v="4.2"/>
    <m/>
  </r>
  <r>
    <x v="2"/>
    <n v="20"/>
    <m/>
  </r>
  <r>
    <x v="3"/>
    <n v="4.2"/>
    <m/>
  </r>
  <r>
    <x v="2"/>
    <n v="20"/>
    <m/>
  </r>
  <r>
    <x v="3"/>
    <n v="4.2"/>
    <m/>
  </r>
  <r>
    <x v="2"/>
    <n v="20"/>
    <m/>
  </r>
  <r>
    <x v="3"/>
    <n v="4.2"/>
    <m/>
  </r>
  <r>
    <x v="2"/>
    <n v="20"/>
    <m/>
  </r>
  <r>
    <x v="3"/>
    <n v="4.2"/>
    <m/>
  </r>
  <r>
    <x v="0"/>
    <n v="135000"/>
    <m/>
  </r>
  <r>
    <x v="0"/>
    <n v="90000"/>
    <m/>
  </r>
  <r>
    <x v="0"/>
    <n v="100000"/>
    <m/>
  </r>
  <r>
    <x v="0"/>
    <n v="100000"/>
    <m/>
  </r>
  <r>
    <x v="0"/>
    <n v="520000"/>
    <m/>
  </r>
  <r>
    <x v="0"/>
    <n v="180000"/>
    <m/>
  </r>
  <r>
    <x v="0"/>
    <n v="450000"/>
    <m/>
  </r>
  <r>
    <x v="1"/>
    <n v="600"/>
    <m/>
  </r>
  <r>
    <x v="1"/>
    <n v="3000"/>
    <m/>
  </r>
  <r>
    <x v="1"/>
    <n v="3000"/>
    <m/>
  </r>
  <r>
    <x v="1"/>
    <n v="540"/>
    <m/>
  </r>
  <r>
    <x v="1"/>
    <n v="1080"/>
    <m/>
  </r>
  <r>
    <x v="1"/>
    <n v="3000"/>
    <m/>
  </r>
  <r>
    <x v="1"/>
    <n v="2400"/>
    <m/>
  </r>
  <r>
    <x v="1"/>
    <n v="1800"/>
    <m/>
  </r>
  <r>
    <x v="1"/>
    <n v="0.7"/>
    <m/>
  </r>
  <r>
    <x v="1"/>
    <n v="0.15"/>
    <m/>
  </r>
  <r>
    <x v="1"/>
    <n v="26.5"/>
    <m/>
  </r>
  <r>
    <x v="1"/>
    <n v="0.01"/>
    <m/>
  </r>
  <r>
    <x v="1"/>
    <n v="0.01"/>
    <m/>
  </r>
  <r>
    <x v="1"/>
    <n v="0.12"/>
    <m/>
  </r>
  <r>
    <x v="1"/>
    <n v="0.03"/>
    <m/>
  </r>
  <r>
    <x v="1"/>
    <n v="0.12"/>
    <m/>
  </r>
  <r>
    <x v="1"/>
    <n v="0.03"/>
    <m/>
  </r>
  <r>
    <x v="1"/>
    <n v="0.12"/>
    <m/>
  </r>
  <r>
    <x v="1"/>
    <n v="0.03"/>
    <m/>
  </r>
  <r>
    <x v="1"/>
    <n v="0.12"/>
    <m/>
  </r>
  <r>
    <x v="1"/>
    <n v="0.03"/>
    <m/>
  </r>
  <r>
    <x v="1"/>
    <n v="0.12"/>
    <m/>
  </r>
  <r>
    <x v="1"/>
    <n v="0.03"/>
    <m/>
  </r>
  <r>
    <x v="1"/>
    <n v="0.12"/>
    <m/>
  </r>
  <r>
    <x v="1"/>
    <n v="0.03"/>
    <m/>
  </r>
  <r>
    <x v="1"/>
    <n v="0.12"/>
    <m/>
  </r>
  <r>
    <x v="1"/>
    <n v="0.03"/>
    <m/>
  </r>
  <r>
    <x v="1"/>
    <n v="0.12"/>
    <m/>
  </r>
  <r>
    <x v="1"/>
    <n v="0.03"/>
    <m/>
  </r>
  <r>
    <x v="1"/>
    <n v="0.12"/>
    <m/>
  </r>
  <r>
    <x v="1"/>
    <n v="0.03"/>
    <m/>
  </r>
  <r>
    <x v="1"/>
    <n v="0.12"/>
    <m/>
  </r>
  <r>
    <x v="1"/>
    <n v="0.03"/>
    <m/>
  </r>
  <r>
    <x v="1"/>
    <n v="0.12"/>
    <m/>
  </r>
  <r>
    <x v="1"/>
    <n v="0.03"/>
    <m/>
  </r>
  <r>
    <x v="1"/>
    <n v="0.12"/>
    <m/>
  </r>
  <r>
    <x v="1"/>
    <n v="0.03"/>
    <m/>
  </r>
  <r>
    <x v="1"/>
    <n v="0.12"/>
    <m/>
  </r>
  <r>
    <x v="1"/>
    <n v="0.03"/>
    <m/>
  </r>
  <r>
    <x v="2"/>
    <n v="116.75"/>
    <m/>
  </r>
  <r>
    <x v="3"/>
    <n v="24.52"/>
    <m/>
  </r>
  <r>
    <x v="0"/>
    <n v="6530.08"/>
    <m/>
  </r>
  <r>
    <x v="17"/>
    <m/>
    <n v="440000"/>
  </r>
  <r>
    <x v="16"/>
    <m/>
    <n v="1150000"/>
  </r>
  <r>
    <x v="2"/>
    <n v="20"/>
    <m/>
  </r>
  <r>
    <x v="3"/>
    <n v="4.2"/>
    <m/>
  </r>
  <r>
    <x v="2"/>
    <n v="20"/>
    <m/>
  </r>
  <r>
    <x v="3"/>
    <n v="4.2"/>
    <m/>
  </r>
  <r>
    <x v="2"/>
    <n v="20"/>
    <m/>
  </r>
  <r>
    <x v="3"/>
    <n v="4.2"/>
    <m/>
  </r>
  <r>
    <x v="2"/>
    <n v="20"/>
    <m/>
  </r>
  <r>
    <x v="3"/>
    <n v="4.2"/>
    <m/>
  </r>
  <r>
    <x v="2"/>
    <n v="20"/>
    <m/>
  </r>
  <r>
    <x v="3"/>
    <n v="4.2"/>
    <m/>
  </r>
  <r>
    <x v="2"/>
    <n v="20"/>
    <m/>
  </r>
  <r>
    <x v="3"/>
    <n v="4.2"/>
    <m/>
  </r>
  <r>
    <x v="2"/>
    <n v="20"/>
    <m/>
  </r>
  <r>
    <x v="3"/>
    <n v="4.2"/>
    <m/>
  </r>
  <r>
    <x v="0"/>
    <n v="150000"/>
    <m/>
  </r>
  <r>
    <x v="0"/>
    <n v="90000"/>
    <m/>
  </r>
  <r>
    <x v="0"/>
    <n v="385000"/>
    <m/>
  </r>
  <r>
    <x v="0"/>
    <n v="100000"/>
    <m/>
  </r>
  <r>
    <x v="0"/>
    <n v="200000"/>
    <m/>
  </r>
  <r>
    <x v="0"/>
    <n v="450000"/>
    <m/>
  </r>
  <r>
    <x v="1"/>
    <n v="810"/>
    <m/>
  </r>
  <r>
    <x v="1"/>
    <n v="540"/>
    <m/>
  </r>
  <r>
    <x v="1"/>
    <n v="600"/>
    <m/>
  </r>
  <r>
    <x v="1"/>
    <n v="600"/>
    <m/>
  </r>
  <r>
    <x v="1"/>
    <n v="3120"/>
    <m/>
  </r>
  <r>
    <x v="1"/>
    <n v="1080"/>
    <m/>
  </r>
  <r>
    <x v="1"/>
    <n v="2700"/>
    <m/>
  </r>
  <r>
    <x v="1"/>
    <n v="0.7"/>
    <m/>
  </r>
  <r>
    <x v="1"/>
    <n v="0.15"/>
    <m/>
  </r>
  <r>
    <x v="1"/>
    <n v="39.18"/>
    <m/>
  </r>
  <r>
    <x v="1"/>
    <n v="0.12"/>
    <m/>
  </r>
  <r>
    <x v="1"/>
    <n v="0.03"/>
    <m/>
  </r>
  <r>
    <x v="1"/>
    <n v="0.12"/>
    <m/>
  </r>
  <r>
    <x v="1"/>
    <n v="0.03"/>
    <m/>
  </r>
  <r>
    <x v="1"/>
    <n v="0.12"/>
    <m/>
  </r>
  <r>
    <x v="1"/>
    <n v="0.03"/>
    <m/>
  </r>
  <r>
    <x v="1"/>
    <n v="0.12"/>
    <m/>
  </r>
  <r>
    <x v="1"/>
    <n v="0.03"/>
    <m/>
  </r>
  <r>
    <x v="1"/>
    <n v="0.12"/>
    <m/>
  </r>
  <r>
    <x v="1"/>
    <n v="0.03"/>
    <m/>
  </r>
  <r>
    <x v="1"/>
    <n v="0.12"/>
    <m/>
  </r>
  <r>
    <x v="1"/>
    <n v="0.03"/>
    <m/>
  </r>
  <r>
    <x v="1"/>
    <n v="0.12"/>
    <m/>
  </r>
  <r>
    <x v="1"/>
    <n v="0.03"/>
    <m/>
  </r>
  <r>
    <x v="2"/>
    <n v="116.75"/>
    <m/>
  </r>
  <r>
    <x v="3"/>
    <n v="24.52"/>
    <m/>
  </r>
  <r>
    <x v="16"/>
    <n v="1000000"/>
    <m/>
  </r>
  <r>
    <x v="16"/>
    <n v="360000"/>
    <m/>
  </r>
  <r>
    <x v="0"/>
    <n v="29000"/>
    <m/>
  </r>
  <r>
    <x v="0"/>
    <n v="31000"/>
    <m/>
  </r>
  <r>
    <x v="0"/>
    <n v="27878.400000000001"/>
    <m/>
  </r>
  <r>
    <x v="0"/>
    <n v="18343"/>
    <m/>
  </r>
  <r>
    <x v="0"/>
    <n v="210000"/>
    <m/>
  </r>
  <r>
    <x v="0"/>
    <n v="27500"/>
    <m/>
  </r>
  <r>
    <x v="0"/>
    <n v="100000"/>
    <m/>
  </r>
  <r>
    <x v="0"/>
    <n v="46782.23"/>
    <m/>
  </r>
  <r>
    <x v="0"/>
    <n v="13000"/>
    <m/>
  </r>
  <r>
    <x v="0"/>
    <n v="30000"/>
    <m/>
  </r>
  <r>
    <x v="19"/>
    <n v="260000"/>
    <m/>
  </r>
  <r>
    <x v="12"/>
    <m/>
    <n v="175000"/>
  </r>
  <r>
    <x v="11"/>
    <m/>
    <n v="1221867.01"/>
  </r>
  <r>
    <x v="1"/>
    <n v="7331.2"/>
    <m/>
  </r>
  <r>
    <x v="10"/>
    <n v="610.92999999999995"/>
    <m/>
  </r>
  <r>
    <x v="1"/>
    <n v="3.67"/>
    <m/>
  </r>
  <r>
    <x v="22"/>
    <m/>
    <n v="1253317.32"/>
  </r>
  <r>
    <x v="1"/>
    <n v="7519.9"/>
    <m/>
  </r>
  <r>
    <x v="10"/>
    <n v="626.66"/>
    <m/>
  </r>
  <r>
    <x v="1"/>
    <n v="3.76"/>
    <m/>
  </r>
  <r>
    <x v="12"/>
    <m/>
    <n v="1000000"/>
  </r>
  <r>
    <x v="1"/>
    <n v="6000"/>
    <m/>
  </r>
  <r>
    <x v="10"/>
    <n v="500"/>
    <m/>
  </r>
  <r>
    <x v="1"/>
    <n v="3"/>
    <m/>
  </r>
  <r>
    <x v="13"/>
    <m/>
    <n v="370000"/>
  </r>
  <r>
    <x v="1"/>
    <n v="2220"/>
    <m/>
  </r>
  <r>
    <x v="10"/>
    <n v="185"/>
    <m/>
  </r>
  <r>
    <x v="1"/>
    <n v="1.1100000000000001"/>
    <m/>
  </r>
  <r>
    <x v="0"/>
    <n v="450000"/>
    <m/>
  </r>
  <r>
    <x v="1"/>
    <n v="2700"/>
    <m/>
  </r>
  <r>
    <x v="2"/>
    <n v="2"/>
    <m/>
  </r>
  <r>
    <x v="3"/>
    <n v="0.42"/>
    <m/>
  </r>
  <r>
    <x v="2"/>
    <n v="20"/>
    <m/>
  </r>
  <r>
    <x v="3"/>
    <n v="4.2"/>
    <m/>
  </r>
  <r>
    <x v="2"/>
    <n v="20"/>
    <m/>
  </r>
  <r>
    <x v="3"/>
    <n v="4.2"/>
    <m/>
  </r>
  <r>
    <x v="2"/>
    <n v="20"/>
    <m/>
  </r>
  <r>
    <x v="3"/>
    <n v="4.2"/>
    <m/>
  </r>
  <r>
    <x v="2"/>
    <n v="20"/>
    <m/>
  </r>
  <r>
    <x v="3"/>
    <n v="4.2"/>
    <m/>
  </r>
  <r>
    <x v="2"/>
    <n v="20"/>
    <m/>
  </r>
  <r>
    <x v="3"/>
    <n v="4.2"/>
    <m/>
  </r>
  <r>
    <x v="2"/>
    <n v="20"/>
    <m/>
  </r>
  <r>
    <x v="3"/>
    <n v="4.2"/>
    <m/>
  </r>
  <r>
    <x v="2"/>
    <n v="20"/>
    <m/>
  </r>
  <r>
    <x v="3"/>
    <n v="4.2"/>
    <m/>
  </r>
  <r>
    <x v="2"/>
    <n v="20"/>
    <m/>
  </r>
  <r>
    <x v="3"/>
    <n v="4.2"/>
    <m/>
  </r>
  <r>
    <x v="2"/>
    <n v="100"/>
    <m/>
  </r>
  <r>
    <x v="3"/>
    <n v="21"/>
    <m/>
  </r>
  <r>
    <x v="0"/>
    <n v="100000"/>
    <m/>
  </r>
  <r>
    <x v="0"/>
    <n v="100000"/>
    <m/>
  </r>
  <r>
    <x v="0"/>
    <n v="100000"/>
    <m/>
  </r>
  <r>
    <x v="0"/>
    <n v="100000"/>
    <m/>
  </r>
  <r>
    <x v="0"/>
    <n v="400000"/>
    <m/>
  </r>
  <r>
    <x v="0"/>
    <n v="150000"/>
    <m/>
  </r>
  <r>
    <x v="0"/>
    <n v="150000"/>
    <m/>
  </r>
  <r>
    <x v="0"/>
    <n v="300000"/>
    <m/>
  </r>
  <r>
    <x v="0"/>
    <n v="500000"/>
    <m/>
  </r>
  <r>
    <x v="1"/>
    <n v="900"/>
    <m/>
  </r>
  <r>
    <x v="1"/>
    <n v="540"/>
    <m/>
  </r>
  <r>
    <x v="1"/>
    <n v="2310"/>
    <m/>
  </r>
  <r>
    <x v="1"/>
    <n v="600"/>
    <m/>
  </r>
  <r>
    <x v="1"/>
    <n v="1200"/>
    <m/>
  </r>
  <r>
    <x v="1"/>
    <n v="2700"/>
    <m/>
  </r>
  <r>
    <x v="1"/>
    <n v="0.7"/>
    <m/>
  </r>
  <r>
    <x v="1"/>
    <n v="0.15"/>
    <m/>
  </r>
  <r>
    <x v="1"/>
    <n v="174"/>
    <m/>
  </r>
  <r>
    <x v="1"/>
    <n v="186"/>
    <m/>
  </r>
  <r>
    <x v="1"/>
    <n v="167.27"/>
    <m/>
  </r>
  <r>
    <x v="1"/>
    <n v="110.06"/>
    <m/>
  </r>
  <r>
    <x v="1"/>
    <n v="1260"/>
    <m/>
  </r>
  <r>
    <x v="1"/>
    <n v="165"/>
    <m/>
  </r>
  <r>
    <x v="1"/>
    <n v="600"/>
    <m/>
  </r>
  <r>
    <x v="1"/>
    <n v="280.69"/>
    <m/>
  </r>
  <r>
    <x v="1"/>
    <n v="78"/>
    <m/>
  </r>
  <r>
    <x v="1"/>
    <n v="180"/>
    <m/>
  </r>
  <r>
    <x v="1"/>
    <n v="0.01"/>
    <m/>
  </r>
  <r>
    <x v="1"/>
    <n v="0.12"/>
    <m/>
  </r>
  <r>
    <x v="1"/>
    <n v="0.03"/>
    <m/>
  </r>
  <r>
    <x v="1"/>
    <n v="0.12"/>
    <m/>
  </r>
  <r>
    <x v="1"/>
    <n v="0.03"/>
    <m/>
  </r>
  <r>
    <x v="1"/>
    <n v="0.12"/>
    <m/>
  </r>
  <r>
    <x v="1"/>
    <n v="0.03"/>
    <m/>
  </r>
  <r>
    <x v="1"/>
    <n v="0.12"/>
    <m/>
  </r>
  <r>
    <x v="1"/>
    <n v="0.03"/>
    <m/>
  </r>
  <r>
    <x v="1"/>
    <n v="0.12"/>
    <m/>
  </r>
  <r>
    <x v="1"/>
    <n v="0.03"/>
    <m/>
  </r>
  <r>
    <x v="1"/>
    <n v="0.12"/>
    <m/>
  </r>
  <r>
    <x v="1"/>
    <n v="0.03"/>
    <m/>
  </r>
  <r>
    <x v="1"/>
    <n v="0.12"/>
    <m/>
  </r>
  <r>
    <x v="1"/>
    <n v="0.03"/>
    <m/>
  </r>
  <r>
    <x v="1"/>
    <n v="0.12"/>
    <m/>
  </r>
  <r>
    <x v="1"/>
    <n v="0.03"/>
    <m/>
  </r>
  <r>
    <x v="1"/>
    <n v="0.6"/>
    <m/>
  </r>
  <r>
    <x v="1"/>
    <n v="0.13"/>
    <m/>
  </r>
  <r>
    <x v="2"/>
    <n v="116.75"/>
    <m/>
  </r>
  <r>
    <x v="3"/>
    <n v="24.52"/>
    <m/>
  </r>
  <r>
    <x v="0"/>
    <n v="1000000"/>
    <m/>
  </r>
  <r>
    <x v="0"/>
    <n v="19303.71"/>
    <m/>
  </r>
  <r>
    <x v="11"/>
    <m/>
    <n v="474599.99"/>
  </r>
  <r>
    <x v="1"/>
    <n v="2847.6"/>
    <m/>
  </r>
  <r>
    <x v="10"/>
    <n v="237.3"/>
    <m/>
  </r>
  <r>
    <x v="1"/>
    <n v="1.42"/>
    <m/>
  </r>
  <r>
    <x v="11"/>
    <m/>
    <n v="2000000"/>
  </r>
  <r>
    <x v="1"/>
    <n v="12000"/>
    <m/>
  </r>
  <r>
    <x v="10"/>
    <n v="1000"/>
    <m/>
  </r>
  <r>
    <x v="1"/>
    <n v="6"/>
    <m/>
  </r>
  <r>
    <x v="16"/>
    <m/>
    <n v="470000"/>
  </r>
  <r>
    <x v="2"/>
    <n v="20"/>
    <m/>
  </r>
  <r>
    <x v="3"/>
    <n v="4.2"/>
    <m/>
  </r>
  <r>
    <x v="2"/>
    <n v="20"/>
    <m/>
  </r>
  <r>
    <x v="3"/>
    <n v="4.2"/>
    <m/>
  </r>
  <r>
    <x v="2"/>
    <n v="20"/>
    <m/>
  </r>
  <r>
    <x v="3"/>
    <n v="4.2"/>
    <m/>
  </r>
  <r>
    <x v="2"/>
    <n v="20"/>
    <m/>
  </r>
  <r>
    <x v="3"/>
    <n v="4.2"/>
    <m/>
  </r>
  <r>
    <x v="2"/>
    <n v="20"/>
    <m/>
  </r>
  <r>
    <x v="3"/>
    <n v="4.2"/>
    <m/>
  </r>
  <r>
    <x v="2"/>
    <n v="20"/>
    <m/>
  </r>
  <r>
    <x v="3"/>
    <n v="4.2"/>
    <m/>
  </r>
  <r>
    <x v="2"/>
    <n v="20"/>
    <m/>
  </r>
  <r>
    <x v="3"/>
    <n v="4.2"/>
    <m/>
  </r>
  <r>
    <x v="2"/>
    <n v="100"/>
    <m/>
  </r>
  <r>
    <x v="3"/>
    <n v="21"/>
    <m/>
  </r>
  <r>
    <x v="0"/>
    <n v="364914.19"/>
    <m/>
  </r>
  <r>
    <x v="0"/>
    <n v="100000"/>
    <m/>
  </r>
  <r>
    <x v="0"/>
    <n v="100000"/>
    <m/>
  </r>
  <r>
    <x v="0"/>
    <n v="35433.040000000001"/>
    <m/>
  </r>
  <r>
    <x v="0"/>
    <n v="400000"/>
    <m/>
  </r>
  <r>
    <x v="1"/>
    <n v="600"/>
    <m/>
  </r>
  <r>
    <x v="1"/>
    <n v="600"/>
    <m/>
  </r>
  <r>
    <x v="1"/>
    <n v="600"/>
    <m/>
  </r>
  <r>
    <x v="1"/>
    <n v="600"/>
    <m/>
  </r>
  <r>
    <x v="1"/>
    <n v="2400"/>
    <m/>
  </r>
  <r>
    <x v="1"/>
    <n v="900"/>
    <m/>
  </r>
  <r>
    <x v="1"/>
    <n v="900"/>
    <m/>
  </r>
  <r>
    <x v="1"/>
    <n v="1800"/>
    <m/>
  </r>
  <r>
    <x v="1"/>
    <n v="3000"/>
    <m/>
  </r>
  <r>
    <x v="1"/>
    <n v="0.7"/>
    <m/>
  </r>
  <r>
    <x v="1"/>
    <n v="0.15"/>
    <m/>
  </r>
  <r>
    <x v="1"/>
    <n v="6000"/>
    <m/>
  </r>
  <r>
    <x v="1"/>
    <n v="115.82"/>
    <m/>
  </r>
  <r>
    <x v="1"/>
    <n v="0.12"/>
    <m/>
  </r>
  <r>
    <x v="1"/>
    <n v="0.03"/>
    <m/>
  </r>
  <r>
    <x v="1"/>
    <n v="0.12"/>
    <m/>
  </r>
  <r>
    <x v="1"/>
    <n v="0.03"/>
    <m/>
  </r>
  <r>
    <x v="1"/>
    <n v="0.12"/>
    <m/>
  </r>
  <r>
    <x v="1"/>
    <n v="0.03"/>
    <m/>
  </r>
  <r>
    <x v="1"/>
    <n v="0.12"/>
    <m/>
  </r>
  <r>
    <x v="1"/>
    <n v="0.03"/>
    <m/>
  </r>
  <r>
    <x v="1"/>
    <n v="0.12"/>
    <m/>
  </r>
  <r>
    <x v="1"/>
    <n v="0.03"/>
    <m/>
  </r>
  <r>
    <x v="1"/>
    <n v="0.12"/>
    <m/>
  </r>
  <r>
    <x v="1"/>
    <n v="0.03"/>
    <m/>
  </r>
  <r>
    <x v="1"/>
    <n v="0.12"/>
    <m/>
  </r>
  <r>
    <x v="1"/>
    <n v="0.03"/>
    <m/>
  </r>
  <r>
    <x v="1"/>
    <n v="0.6"/>
    <m/>
  </r>
  <r>
    <x v="1"/>
    <n v="0.13"/>
    <m/>
  </r>
  <r>
    <x v="2"/>
    <n v="116.75"/>
    <m/>
  </r>
  <r>
    <x v="3"/>
    <n v="24.52"/>
    <m/>
  </r>
  <r>
    <x v="0"/>
    <n v="50000"/>
    <m/>
  </r>
  <r>
    <x v="11"/>
    <m/>
    <n v="1000000"/>
  </r>
  <r>
    <x v="1"/>
    <n v="6000"/>
    <m/>
  </r>
  <r>
    <x v="10"/>
    <n v="500"/>
    <m/>
  </r>
  <r>
    <x v="1"/>
    <n v="3"/>
    <m/>
  </r>
  <r>
    <x v="13"/>
    <m/>
    <n v="25000"/>
  </r>
  <r>
    <x v="1"/>
    <n v="150"/>
    <m/>
  </r>
  <r>
    <x v="10"/>
    <n v="12.5"/>
    <m/>
  </r>
  <r>
    <x v="1"/>
    <n v="0.08"/>
    <m/>
  </r>
  <r>
    <x v="13"/>
    <m/>
    <n v="55000"/>
  </r>
  <r>
    <x v="1"/>
    <n v="330"/>
    <m/>
  </r>
  <r>
    <x v="10"/>
    <n v="27.5"/>
    <m/>
  </r>
  <r>
    <x v="1"/>
    <n v="0.17"/>
    <m/>
  </r>
  <r>
    <x v="2"/>
    <n v="20"/>
    <m/>
  </r>
  <r>
    <x v="3"/>
    <n v="4.2"/>
    <m/>
  </r>
  <r>
    <x v="2"/>
    <n v="20"/>
    <m/>
  </r>
  <r>
    <x v="3"/>
    <n v="4.2"/>
    <m/>
  </r>
  <r>
    <x v="2"/>
    <n v="20"/>
    <m/>
  </r>
  <r>
    <x v="3"/>
    <n v="4.2"/>
    <m/>
  </r>
  <r>
    <x v="2"/>
    <n v="20"/>
    <m/>
  </r>
  <r>
    <x v="3"/>
    <n v="4.2"/>
    <m/>
  </r>
  <r>
    <x v="2"/>
    <n v="20"/>
    <m/>
  </r>
  <r>
    <x v="3"/>
    <n v="4.2"/>
    <m/>
  </r>
  <r>
    <x v="2"/>
    <n v="20"/>
    <m/>
  </r>
  <r>
    <x v="3"/>
    <n v="4.2"/>
    <m/>
  </r>
  <r>
    <x v="1"/>
    <n v="2189.4899999999998"/>
    <m/>
  </r>
  <r>
    <x v="1"/>
    <n v="600"/>
    <m/>
  </r>
  <r>
    <x v="1"/>
    <n v="600"/>
    <m/>
  </r>
  <r>
    <x v="1"/>
    <n v="212.6"/>
    <m/>
  </r>
  <r>
    <x v="1"/>
    <n v="2400"/>
    <m/>
  </r>
  <r>
    <x v="1"/>
    <n v="0.7"/>
    <m/>
  </r>
  <r>
    <x v="1"/>
    <n v="0.15"/>
    <m/>
  </r>
  <r>
    <x v="1"/>
    <n v="300"/>
    <m/>
  </r>
  <r>
    <x v="1"/>
    <n v="0.12"/>
    <m/>
  </r>
  <r>
    <x v="1"/>
    <n v="0.03"/>
    <m/>
  </r>
  <r>
    <x v="1"/>
    <n v="0.12"/>
    <m/>
  </r>
  <r>
    <x v="1"/>
    <n v="0.03"/>
    <m/>
  </r>
  <r>
    <x v="1"/>
    <n v="0.12"/>
    <m/>
  </r>
  <r>
    <x v="1"/>
    <n v="0.03"/>
    <m/>
  </r>
  <r>
    <x v="1"/>
    <n v="0.12"/>
    <m/>
  </r>
  <r>
    <x v="1"/>
    <n v="0.03"/>
    <m/>
  </r>
  <r>
    <x v="1"/>
    <n v="0.12"/>
    <m/>
  </r>
  <r>
    <x v="1"/>
    <n v="0.03"/>
    <m/>
  </r>
  <r>
    <x v="1"/>
    <n v="0.12"/>
    <m/>
  </r>
  <r>
    <x v="1"/>
    <n v="0.03"/>
    <m/>
  </r>
  <r>
    <x v="0"/>
    <n v="600000"/>
    <m/>
  </r>
  <r>
    <x v="9"/>
    <n v="700000"/>
    <m/>
  </r>
  <r>
    <x v="10"/>
    <n v="350"/>
    <m/>
  </r>
  <r>
    <x v="1"/>
    <n v="4200"/>
    <m/>
  </r>
  <r>
    <x v="1"/>
    <n v="2.1"/>
    <m/>
  </r>
  <r>
    <x v="11"/>
    <m/>
    <n v="700000"/>
  </r>
  <r>
    <x v="22"/>
    <m/>
    <n v="1011467.44"/>
  </r>
  <r>
    <x v="1"/>
    <n v="6068.8"/>
    <m/>
  </r>
  <r>
    <x v="10"/>
    <n v="505.73"/>
    <m/>
  </r>
  <r>
    <x v="1"/>
    <n v="3.03"/>
    <m/>
  </r>
  <r>
    <x v="23"/>
    <m/>
    <n v="1836576.16"/>
  </r>
  <r>
    <x v="1"/>
    <n v="11019.46"/>
    <m/>
  </r>
  <r>
    <x v="10"/>
    <n v="918.29"/>
    <m/>
  </r>
  <r>
    <x v="1"/>
    <n v="5.51"/>
    <m/>
  </r>
  <r>
    <x v="13"/>
    <n v="990000"/>
    <m/>
  </r>
  <r>
    <x v="1"/>
    <n v="5940"/>
    <m/>
  </r>
  <r>
    <x v="13"/>
    <n v="1000000"/>
    <m/>
  </r>
  <r>
    <x v="1"/>
    <n v="6000"/>
    <m/>
  </r>
  <r>
    <x v="13"/>
    <n v="210000"/>
    <m/>
  </r>
  <r>
    <x v="1"/>
    <n v="1260"/>
    <m/>
  </r>
  <r>
    <x v="13"/>
    <n v="5000"/>
    <m/>
  </r>
  <r>
    <x v="1"/>
    <n v="30"/>
    <m/>
  </r>
  <r>
    <x v="2"/>
    <n v="2"/>
    <m/>
  </r>
  <r>
    <x v="3"/>
    <n v="0.42"/>
    <m/>
  </r>
  <r>
    <x v="2"/>
    <n v="2"/>
    <m/>
  </r>
  <r>
    <x v="3"/>
    <n v="0.42"/>
    <m/>
  </r>
  <r>
    <x v="2"/>
    <n v="2"/>
    <m/>
  </r>
  <r>
    <x v="3"/>
    <n v="0.42"/>
    <m/>
  </r>
  <r>
    <x v="2"/>
    <n v="2"/>
    <m/>
  </r>
  <r>
    <x v="3"/>
    <n v="0.42"/>
    <m/>
  </r>
  <r>
    <x v="2"/>
    <n v="20"/>
    <m/>
  </r>
  <r>
    <x v="3"/>
    <n v="4.2"/>
    <m/>
  </r>
  <r>
    <x v="2"/>
    <n v="20"/>
    <m/>
  </r>
  <r>
    <x v="3"/>
    <n v="4.2"/>
    <m/>
  </r>
  <r>
    <x v="2"/>
    <n v="20"/>
    <m/>
  </r>
  <r>
    <x v="3"/>
    <n v="4.2"/>
    <m/>
  </r>
  <r>
    <x v="2"/>
    <n v="20"/>
    <m/>
  </r>
  <r>
    <x v="3"/>
    <n v="4.2"/>
    <m/>
  </r>
  <r>
    <x v="2"/>
    <n v="20"/>
    <m/>
  </r>
  <r>
    <x v="3"/>
    <n v="4.2"/>
    <m/>
  </r>
  <r>
    <x v="2"/>
    <n v="20"/>
    <m/>
  </r>
  <r>
    <x v="3"/>
    <n v="4.2"/>
    <m/>
  </r>
  <r>
    <x v="2"/>
    <n v="20"/>
    <m/>
  </r>
  <r>
    <x v="3"/>
    <n v="4.2"/>
    <m/>
  </r>
  <r>
    <x v="2"/>
    <n v="20"/>
    <m/>
  </r>
  <r>
    <x v="3"/>
    <n v="4.2"/>
    <m/>
  </r>
  <r>
    <x v="2"/>
    <n v="20"/>
    <m/>
  </r>
  <r>
    <x v="3"/>
    <n v="4.2"/>
    <m/>
  </r>
  <r>
    <x v="2"/>
    <n v="100"/>
    <m/>
  </r>
  <r>
    <x v="3"/>
    <n v="21"/>
    <m/>
  </r>
  <r>
    <x v="24"/>
    <m/>
    <m/>
  </r>
  <r>
    <x v="25"/>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4" cacheId="6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C30" firstHeaderRow="0" firstDataRow="1" firstDataCol="1"/>
  <pivotFields count="3">
    <pivotField axis="axisRow" showAll="0">
      <items count="27">
        <item x="17"/>
        <item x="20"/>
        <item x="9"/>
        <item x="16"/>
        <item x="21"/>
        <item x="12"/>
        <item x="19"/>
        <item x="13"/>
        <item x="2"/>
        <item x="11"/>
        <item x="8"/>
        <item x="1"/>
        <item x="4"/>
        <item x="3"/>
        <item x="5"/>
        <item x="7"/>
        <item x="22"/>
        <item x="23"/>
        <item x="15"/>
        <item x="0"/>
        <item x="10"/>
        <item x="6"/>
        <item x="24"/>
        <item x="18"/>
        <item x="14"/>
        <item x="25"/>
        <item t="default"/>
      </items>
    </pivotField>
    <pivotField dataField="1" showAll="0"/>
    <pivotField dataField="1" showAll="0"/>
  </pivotFields>
  <rowFields count="1">
    <field x="0"/>
  </rowFields>
  <rowItems count="27">
    <i>
      <x/>
    </i>
    <i>
      <x v="1"/>
    </i>
    <i>
      <x v="2"/>
    </i>
    <i>
      <x v="3"/>
    </i>
    <i>
      <x v="4"/>
    </i>
    <i>
      <x v="5"/>
    </i>
    <i>
      <x v="6"/>
    </i>
    <i>
      <x v="7"/>
    </i>
    <i>
      <x v="8"/>
    </i>
    <i>
      <x v="9"/>
    </i>
    <i>
      <x v="10"/>
    </i>
    <i>
      <x v="11"/>
    </i>
    <i>
      <x v="12"/>
    </i>
    <i>
      <x v="13"/>
    </i>
    <i>
      <x v="14"/>
    </i>
    <i>
      <x v="15"/>
    </i>
    <i>
      <x v="16"/>
    </i>
    <i>
      <x v="17"/>
    </i>
    <i>
      <x v="18"/>
    </i>
    <i>
      <x v="19"/>
    </i>
    <i>
      <x v="20"/>
    </i>
    <i>
      <x v="21"/>
    </i>
    <i>
      <x v="22"/>
    </i>
    <i>
      <x v="23"/>
    </i>
    <i>
      <x v="24"/>
    </i>
    <i>
      <x v="25"/>
    </i>
    <i t="grand">
      <x/>
    </i>
  </rowItems>
  <colFields count="1">
    <field x="-2"/>
  </colFields>
  <colItems count="2">
    <i>
      <x/>
    </i>
    <i i="1">
      <x v="1"/>
    </i>
  </colItems>
  <dataFields count="2">
    <dataField name="Suma de Débitos" fld="1" baseField="0" baseItem="0"/>
    <dataField name="Suma de Créditos" fld="2" baseField="0" baseItem="0"/>
  </dataFields>
  <formats count="12">
    <format dxfId="11">
      <pivotArea collapsedLevelsAreSubtotals="1" fieldPosition="0">
        <references count="2">
          <reference field="4294967294" count="1" selected="0">
            <x v="0"/>
          </reference>
          <reference field="0" count="1">
            <x v="11"/>
          </reference>
        </references>
      </pivotArea>
    </format>
    <format dxfId="10">
      <pivotArea dataOnly="0" labelOnly="1" fieldPosition="0">
        <references count="1">
          <reference field="0" count="1">
            <x v="11"/>
          </reference>
        </references>
      </pivotArea>
    </format>
    <format dxfId="9">
      <pivotArea collapsedLevelsAreSubtotals="1" fieldPosition="0">
        <references count="1">
          <reference field="0" count="1">
            <x v="8"/>
          </reference>
        </references>
      </pivotArea>
    </format>
    <format dxfId="8">
      <pivotArea dataOnly="0" labelOnly="1" fieldPosition="0">
        <references count="1">
          <reference field="0" count="1">
            <x v="8"/>
          </reference>
        </references>
      </pivotArea>
    </format>
    <format dxfId="7">
      <pivotArea collapsedLevelsAreSubtotals="1" fieldPosition="0">
        <references count="1">
          <reference field="0" count="4">
            <x v="12"/>
            <x v="13"/>
            <x v="14"/>
            <x v="15"/>
          </reference>
        </references>
      </pivotArea>
    </format>
    <format dxfId="6">
      <pivotArea dataOnly="0" labelOnly="1" fieldPosition="0">
        <references count="1">
          <reference field="0" count="4">
            <x v="12"/>
            <x v="13"/>
            <x v="14"/>
            <x v="15"/>
          </reference>
        </references>
      </pivotArea>
    </format>
    <format dxfId="5">
      <pivotArea collapsedLevelsAreSubtotals="1" fieldPosition="0">
        <references count="1">
          <reference field="0" count="1">
            <x v="18"/>
          </reference>
        </references>
      </pivotArea>
    </format>
    <format dxfId="4">
      <pivotArea dataOnly="0" labelOnly="1" fieldPosition="0">
        <references count="1">
          <reference field="0" count="1">
            <x v="18"/>
          </reference>
        </references>
      </pivotArea>
    </format>
    <format dxfId="3">
      <pivotArea collapsedLevelsAreSubtotals="1" fieldPosition="0">
        <references count="1">
          <reference field="0" count="1">
            <x v="21"/>
          </reference>
        </references>
      </pivotArea>
    </format>
    <format dxfId="2">
      <pivotArea dataOnly="0" labelOnly="1" fieldPosition="0">
        <references count="1">
          <reference field="0" count="1">
            <x v="21"/>
          </reference>
        </references>
      </pivotArea>
    </format>
    <format dxfId="1">
      <pivotArea collapsedLevelsAreSubtotals="1" fieldPosition="0">
        <references count="2">
          <reference field="4294967294" count="1" selected="0">
            <x v="1"/>
          </reference>
          <reference field="0" count="1">
            <x v="9"/>
          </reference>
        </references>
      </pivotArea>
    </format>
    <format dxfId="0">
      <pivotArea collapsedLevelsAreSubtotals="1" fieldPosition="0">
        <references count="2">
          <reference field="4294967294" count="1" selected="0">
            <x v="1"/>
          </reference>
          <reference field="0" count="1">
            <x v="2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8"/>
  <sheetViews>
    <sheetView topLeftCell="A109" workbookViewId="0">
      <selection activeCell="A7" sqref="A7:K118"/>
    </sheetView>
  </sheetViews>
  <sheetFormatPr baseColWidth="10" defaultColWidth="9.33203125" defaultRowHeight="12.75"/>
  <cols>
    <col min="1" max="1" width="11.83203125" customWidth="1"/>
    <col min="2" max="2" width="7.5" customWidth="1"/>
    <col min="3" max="3" width="6.1640625" customWidth="1"/>
    <col min="4" max="4" width="14" customWidth="1"/>
    <col min="5" max="5" width="22.83203125" customWidth="1"/>
    <col min="6" max="6" width="15.83203125" customWidth="1"/>
    <col min="7" max="7" width="9.5" customWidth="1"/>
    <col min="8" max="8" width="11.33203125" customWidth="1"/>
    <col min="9" max="9" width="10.83203125" customWidth="1"/>
    <col min="10" max="10" width="8" customWidth="1"/>
    <col min="11" max="11" width="7.5" customWidth="1"/>
    <col min="12" max="12" width="2.6640625" customWidth="1"/>
  </cols>
  <sheetData>
    <row r="1" spans="1:12" ht="15.75" customHeight="1">
      <c r="A1" s="135" t="s">
        <v>0</v>
      </c>
      <c r="B1" s="135"/>
      <c r="C1" s="135"/>
      <c r="D1" s="135"/>
      <c r="E1" s="135"/>
      <c r="F1" s="135"/>
      <c r="G1" s="135"/>
      <c r="H1" s="135"/>
      <c r="I1" s="135"/>
      <c r="J1" s="135"/>
      <c r="K1" s="135"/>
      <c r="L1" s="135"/>
    </row>
    <row r="2" spans="1:12" ht="24.6" customHeight="1">
      <c r="A2" s="136" t="s">
        <v>1</v>
      </c>
      <c r="B2" s="136"/>
      <c r="C2" s="136" t="s">
        <v>2</v>
      </c>
      <c r="D2" s="136"/>
      <c r="E2" s="1" t="s">
        <v>3</v>
      </c>
      <c r="F2" s="2" t="s">
        <v>4</v>
      </c>
      <c r="G2" s="136" t="s">
        <v>5</v>
      </c>
      <c r="H2" s="136"/>
      <c r="I2" s="137" t="s">
        <v>6</v>
      </c>
      <c r="J2" s="137"/>
    </row>
    <row r="3" spans="1:12" ht="11.25" customHeight="1">
      <c r="A3" s="138">
        <v>200000</v>
      </c>
      <c r="B3" s="138"/>
      <c r="C3" s="139">
        <v>44712</v>
      </c>
      <c r="D3" s="139"/>
      <c r="E3" s="3">
        <v>181115.76</v>
      </c>
      <c r="F3" s="4">
        <v>65</v>
      </c>
      <c r="G3" s="140">
        <v>5046.3999999999996</v>
      </c>
      <c r="H3" s="140"/>
      <c r="I3" s="141">
        <v>68</v>
      </c>
      <c r="J3" s="141"/>
    </row>
    <row r="4" spans="1:12" ht="7.35" customHeight="1">
      <c r="A4" s="115"/>
      <c r="B4" s="115"/>
      <c r="C4" s="115"/>
      <c r="D4" s="115"/>
      <c r="E4" s="5"/>
      <c r="F4" s="5"/>
      <c r="G4" s="115"/>
      <c r="H4" s="115"/>
      <c r="I4" s="115"/>
      <c r="J4" s="115"/>
    </row>
    <row r="5" spans="1:12" ht="17.100000000000001" customHeight="1">
      <c r="A5" s="131" t="s">
        <v>7</v>
      </c>
      <c r="B5" s="131"/>
      <c r="C5" s="131"/>
      <c r="D5" s="131"/>
      <c r="E5" s="131"/>
      <c r="F5" s="131"/>
      <c r="G5" s="131"/>
      <c r="H5" s="131"/>
      <c r="I5" s="131"/>
      <c r="J5" s="131"/>
    </row>
    <row r="6" spans="1:12" ht="0.95" customHeight="1"/>
    <row r="7" spans="1:12" ht="27.2" customHeight="1">
      <c r="A7" s="6" t="s">
        <v>8</v>
      </c>
      <c r="B7" s="128" t="s">
        <v>9</v>
      </c>
      <c r="C7" s="128"/>
      <c r="D7" s="132" t="s">
        <v>10</v>
      </c>
      <c r="E7" s="132"/>
      <c r="F7" s="129" t="s">
        <v>11</v>
      </c>
      <c r="G7" s="129"/>
      <c r="H7" s="133" t="s">
        <v>12</v>
      </c>
      <c r="I7" s="133"/>
      <c r="J7" s="134" t="s">
        <v>13</v>
      </c>
      <c r="K7" s="134"/>
    </row>
    <row r="8" spans="1:12" ht="11.25" customHeight="1">
      <c r="A8" s="10">
        <v>44652</v>
      </c>
      <c r="B8" s="117">
        <v>21905</v>
      </c>
      <c r="C8" s="117"/>
      <c r="D8" s="118" t="s">
        <v>14</v>
      </c>
      <c r="E8" s="118"/>
      <c r="F8" s="121">
        <v>250000</v>
      </c>
      <c r="G8" s="121"/>
      <c r="H8" s="120"/>
      <c r="I8" s="120"/>
      <c r="J8" s="121">
        <v>-445000.74</v>
      </c>
      <c r="K8" s="121"/>
    </row>
    <row r="9" spans="1:12" ht="12" customHeight="1">
      <c r="A9" s="15">
        <v>44652</v>
      </c>
      <c r="B9" s="112">
        <v>46305</v>
      </c>
      <c r="C9" s="112"/>
      <c r="D9" s="113" t="s">
        <v>14</v>
      </c>
      <c r="E9" s="113"/>
      <c r="F9" s="114">
        <v>150000</v>
      </c>
      <c r="G9" s="114"/>
      <c r="H9" s="115"/>
      <c r="I9" s="115"/>
      <c r="J9" s="114">
        <v>-595000.74</v>
      </c>
      <c r="K9" s="114"/>
    </row>
    <row r="10" spans="1:12" ht="11.25" customHeight="1">
      <c r="A10" s="10">
        <v>44652</v>
      </c>
      <c r="B10" s="117">
        <v>89456</v>
      </c>
      <c r="C10" s="117"/>
      <c r="D10" s="118" t="s">
        <v>14</v>
      </c>
      <c r="E10" s="118"/>
      <c r="F10" s="121">
        <v>90000</v>
      </c>
      <c r="G10" s="121"/>
      <c r="H10" s="120"/>
      <c r="I10" s="120"/>
      <c r="J10" s="121">
        <v>-685000.74</v>
      </c>
      <c r="K10" s="121"/>
    </row>
    <row r="11" spans="1:12" ht="12" customHeight="1">
      <c r="A11" s="15">
        <v>44652</v>
      </c>
      <c r="B11" s="112">
        <v>114810</v>
      </c>
      <c r="C11" s="112"/>
      <c r="D11" s="113" t="s">
        <v>14</v>
      </c>
      <c r="E11" s="113"/>
      <c r="F11" s="114">
        <v>326607.03999999998</v>
      </c>
      <c r="G11" s="114"/>
      <c r="H11" s="115"/>
      <c r="I11" s="115"/>
      <c r="J11" s="114">
        <v>-1011607.78</v>
      </c>
      <c r="K11" s="114"/>
    </row>
    <row r="12" spans="1:12" ht="11.25" customHeight="1">
      <c r="A12" s="10">
        <v>44652</v>
      </c>
      <c r="B12" s="123">
        <v>10000320</v>
      </c>
      <c r="C12" s="123"/>
      <c r="D12" s="118" t="s">
        <v>15</v>
      </c>
      <c r="E12" s="118"/>
      <c r="F12" s="121">
        <v>450000</v>
      </c>
      <c r="G12" s="121"/>
      <c r="H12" s="120"/>
      <c r="I12" s="120"/>
      <c r="J12" s="121">
        <v>-1461607.78</v>
      </c>
      <c r="K12" s="121"/>
    </row>
    <row r="13" spans="1:12" ht="12" customHeight="1">
      <c r="A13" s="15">
        <v>44652</v>
      </c>
      <c r="B13" s="122">
        <v>10000334</v>
      </c>
      <c r="C13" s="122"/>
      <c r="D13" s="113" t="s">
        <v>15</v>
      </c>
      <c r="E13" s="113"/>
      <c r="F13" s="114">
        <v>300000</v>
      </c>
      <c r="G13" s="114"/>
      <c r="H13" s="115"/>
      <c r="I13" s="115"/>
      <c r="J13" s="114">
        <v>-1761607.78</v>
      </c>
      <c r="K13" s="114"/>
    </row>
    <row r="14" spans="1:12" ht="11.25" customHeight="1">
      <c r="A14" s="10">
        <v>44652</v>
      </c>
      <c r="B14" s="123">
        <v>10000346</v>
      </c>
      <c r="C14" s="123"/>
      <c r="D14" s="118" t="s">
        <v>15</v>
      </c>
      <c r="E14" s="118"/>
      <c r="F14" s="121">
        <v>1000000</v>
      </c>
      <c r="G14" s="121"/>
      <c r="H14" s="120"/>
      <c r="I14" s="120"/>
      <c r="J14" s="121">
        <v>-2761607.78</v>
      </c>
      <c r="K14" s="121"/>
    </row>
    <row r="15" spans="1:12" ht="12" customHeight="1">
      <c r="A15" s="15">
        <v>44652</v>
      </c>
      <c r="B15" s="122">
        <v>10000348</v>
      </c>
      <c r="C15" s="122"/>
      <c r="D15" s="113" t="s">
        <v>15</v>
      </c>
      <c r="E15" s="113"/>
      <c r="F15" s="114">
        <v>1000000</v>
      </c>
      <c r="G15" s="114"/>
      <c r="H15" s="115"/>
      <c r="I15" s="115"/>
      <c r="J15" s="114">
        <v>-3761607.78</v>
      </c>
      <c r="K15" s="114"/>
    </row>
    <row r="16" spans="1:12" ht="11.25" customHeight="1">
      <c r="A16" s="10">
        <v>44652</v>
      </c>
      <c r="B16" s="123">
        <v>10000351</v>
      </c>
      <c r="C16" s="123"/>
      <c r="D16" s="118" t="s">
        <v>15</v>
      </c>
      <c r="E16" s="118"/>
      <c r="F16" s="121">
        <v>905008.63</v>
      </c>
      <c r="G16" s="121"/>
      <c r="H16" s="120"/>
      <c r="I16" s="120"/>
      <c r="J16" s="121">
        <v>-4666616.41</v>
      </c>
      <c r="K16" s="121"/>
    </row>
    <row r="17" spans="1:11" ht="12" customHeight="1">
      <c r="A17" s="15">
        <v>44652</v>
      </c>
      <c r="B17" s="112">
        <v>21904</v>
      </c>
      <c r="C17" s="112"/>
      <c r="D17" s="113" t="s">
        <v>16</v>
      </c>
      <c r="E17" s="113"/>
      <c r="F17" s="114">
        <v>1500</v>
      </c>
      <c r="G17" s="114"/>
      <c r="H17" s="115"/>
      <c r="I17" s="115"/>
      <c r="J17" s="114">
        <v>-4668116.41</v>
      </c>
      <c r="K17" s="114"/>
    </row>
    <row r="18" spans="1:11" ht="11.25" customHeight="1">
      <c r="A18" s="10">
        <v>44652</v>
      </c>
      <c r="B18" s="117">
        <v>154565</v>
      </c>
      <c r="C18" s="117"/>
      <c r="D18" s="118" t="s">
        <v>16</v>
      </c>
      <c r="E18" s="118"/>
      <c r="F18" s="119">
        <v>388.75</v>
      </c>
      <c r="G18" s="119"/>
      <c r="H18" s="120"/>
      <c r="I18" s="120"/>
      <c r="J18" s="121">
        <v>-4668505.16</v>
      </c>
      <c r="K18" s="121"/>
    </row>
    <row r="19" spans="1:11" ht="12" customHeight="1">
      <c r="A19" s="15">
        <v>44652</v>
      </c>
      <c r="B19" s="122">
        <v>10000350</v>
      </c>
      <c r="C19" s="122"/>
      <c r="D19" s="113" t="s">
        <v>16</v>
      </c>
      <c r="E19" s="113"/>
      <c r="F19" s="114">
        <v>5430.05</v>
      </c>
      <c r="G19" s="114"/>
      <c r="H19" s="115"/>
      <c r="I19" s="115"/>
      <c r="J19" s="114">
        <v>-4673935.21</v>
      </c>
      <c r="K19" s="114"/>
    </row>
    <row r="20" spans="1:11" ht="11.25" customHeight="1">
      <c r="A20" s="10">
        <v>44652</v>
      </c>
      <c r="B20" s="120"/>
      <c r="C20" s="120"/>
      <c r="D20" s="118" t="s">
        <v>16</v>
      </c>
      <c r="E20" s="118"/>
      <c r="F20" s="119">
        <v>0.7</v>
      </c>
      <c r="G20" s="119"/>
      <c r="H20" s="120"/>
      <c r="I20" s="120"/>
      <c r="J20" s="121">
        <v>-4673935.91</v>
      </c>
      <c r="K20" s="121"/>
    </row>
    <row r="21" spans="1:11" ht="12" customHeight="1">
      <c r="A21" s="15">
        <v>44652</v>
      </c>
      <c r="B21" s="115"/>
      <c r="C21" s="115"/>
      <c r="D21" s="113" t="s">
        <v>16</v>
      </c>
      <c r="E21" s="113"/>
      <c r="F21" s="116">
        <v>0.15</v>
      </c>
      <c r="G21" s="116"/>
      <c r="H21" s="115"/>
      <c r="I21" s="115"/>
      <c r="J21" s="114">
        <v>-4673936.0599999996</v>
      </c>
      <c r="K21" s="114"/>
    </row>
    <row r="22" spans="1:11" ht="11.25" customHeight="1">
      <c r="A22" s="10">
        <v>44652</v>
      </c>
      <c r="B22" s="117">
        <v>8210296</v>
      </c>
      <c r="C22" s="117"/>
      <c r="D22" s="118" t="s">
        <v>16</v>
      </c>
      <c r="E22" s="118"/>
      <c r="F22" s="119">
        <v>27.88</v>
      </c>
      <c r="G22" s="119"/>
      <c r="H22" s="120"/>
      <c r="I22" s="120"/>
      <c r="J22" s="121">
        <v>-4673963.9400000004</v>
      </c>
      <c r="K22" s="121"/>
    </row>
    <row r="23" spans="1:11" ht="12" customHeight="1">
      <c r="A23" s="15">
        <v>44652</v>
      </c>
      <c r="B23" s="112">
        <v>8210305</v>
      </c>
      <c r="C23" s="112"/>
      <c r="D23" s="113" t="s">
        <v>16</v>
      </c>
      <c r="E23" s="113"/>
      <c r="F23" s="116">
        <v>28.02</v>
      </c>
      <c r="G23" s="116"/>
      <c r="H23" s="115"/>
      <c r="I23" s="115"/>
      <c r="J23" s="114">
        <v>-4673991.96</v>
      </c>
      <c r="K23" s="114"/>
    </row>
    <row r="24" spans="1:11" ht="11.25" customHeight="1">
      <c r="A24" s="10">
        <v>44652</v>
      </c>
      <c r="B24" s="117">
        <v>8211030</v>
      </c>
      <c r="C24" s="117"/>
      <c r="D24" s="118" t="s">
        <v>16</v>
      </c>
      <c r="E24" s="118"/>
      <c r="F24" s="119">
        <v>240</v>
      </c>
      <c r="G24" s="119"/>
      <c r="H24" s="120"/>
      <c r="I24" s="120"/>
      <c r="J24" s="121">
        <v>-4674231.96</v>
      </c>
      <c r="K24" s="121"/>
    </row>
    <row r="25" spans="1:11" ht="12" customHeight="1">
      <c r="A25" s="15">
        <v>44652</v>
      </c>
      <c r="B25" s="122">
        <v>10000354</v>
      </c>
      <c r="C25" s="122"/>
      <c r="D25" s="113" t="s">
        <v>16</v>
      </c>
      <c r="E25" s="113"/>
      <c r="F25" s="116">
        <v>0.06</v>
      </c>
      <c r="G25" s="116"/>
      <c r="H25" s="115"/>
      <c r="I25" s="115"/>
      <c r="J25" s="114">
        <v>-4674232.0199999996</v>
      </c>
      <c r="K25" s="114"/>
    </row>
    <row r="26" spans="1:11" ht="11.25" customHeight="1">
      <c r="A26" s="10">
        <v>44652</v>
      </c>
      <c r="B26" s="123">
        <v>10000354</v>
      </c>
      <c r="C26" s="123"/>
      <c r="D26" s="118" t="s">
        <v>16</v>
      </c>
      <c r="E26" s="118"/>
      <c r="F26" s="119">
        <v>0.01</v>
      </c>
      <c r="G26" s="119"/>
      <c r="H26" s="120"/>
      <c r="I26" s="120"/>
      <c r="J26" s="121">
        <v>-4674232.03</v>
      </c>
      <c r="K26" s="121"/>
    </row>
    <row r="27" spans="1:11" ht="12" customHeight="1">
      <c r="A27" s="15">
        <v>44652</v>
      </c>
      <c r="B27" s="122">
        <v>10000355</v>
      </c>
      <c r="C27" s="122"/>
      <c r="D27" s="113" t="s">
        <v>16</v>
      </c>
      <c r="E27" s="113"/>
      <c r="F27" s="116">
        <v>0.06</v>
      </c>
      <c r="G27" s="116"/>
      <c r="H27" s="115"/>
      <c r="I27" s="115"/>
      <c r="J27" s="114">
        <v>-4674232.09</v>
      </c>
      <c r="K27" s="114"/>
    </row>
    <row r="28" spans="1:11" ht="11.25" customHeight="1">
      <c r="A28" s="10">
        <v>44652</v>
      </c>
      <c r="B28" s="123">
        <v>10000355</v>
      </c>
      <c r="C28" s="123"/>
      <c r="D28" s="118" t="s">
        <v>16</v>
      </c>
      <c r="E28" s="118"/>
      <c r="F28" s="119">
        <v>0.01</v>
      </c>
      <c r="G28" s="119"/>
      <c r="H28" s="120"/>
      <c r="I28" s="120"/>
      <c r="J28" s="121">
        <v>-4674232.0999999996</v>
      </c>
      <c r="K28" s="121"/>
    </row>
    <row r="29" spans="1:11" ht="12" customHeight="1">
      <c r="A29" s="15">
        <v>44652</v>
      </c>
      <c r="B29" s="122">
        <v>10000356</v>
      </c>
      <c r="C29" s="122"/>
      <c r="D29" s="113" t="s">
        <v>16</v>
      </c>
      <c r="E29" s="113"/>
      <c r="F29" s="116">
        <v>0.06</v>
      </c>
      <c r="G29" s="116"/>
      <c r="H29" s="115"/>
      <c r="I29" s="115"/>
      <c r="J29" s="114">
        <v>-4674232.16</v>
      </c>
      <c r="K29" s="114"/>
    </row>
    <row r="30" spans="1:11" ht="11.25" customHeight="1">
      <c r="A30" s="10">
        <v>44652</v>
      </c>
      <c r="B30" s="123">
        <v>10000356</v>
      </c>
      <c r="C30" s="123"/>
      <c r="D30" s="118" t="s">
        <v>16</v>
      </c>
      <c r="E30" s="118"/>
      <c r="F30" s="119">
        <v>0.01</v>
      </c>
      <c r="G30" s="119"/>
      <c r="H30" s="120"/>
      <c r="I30" s="120"/>
      <c r="J30" s="121">
        <v>-4674232.17</v>
      </c>
      <c r="K30" s="121"/>
    </row>
    <row r="31" spans="1:11" ht="12" customHeight="1">
      <c r="A31" s="15">
        <v>44652</v>
      </c>
      <c r="B31" s="122">
        <v>10000357</v>
      </c>
      <c r="C31" s="122"/>
      <c r="D31" s="113" t="s">
        <v>16</v>
      </c>
      <c r="E31" s="113"/>
      <c r="F31" s="116">
        <v>0.06</v>
      </c>
      <c r="G31" s="116"/>
      <c r="H31" s="115"/>
      <c r="I31" s="115"/>
      <c r="J31" s="114">
        <v>-4674232.2300000004</v>
      </c>
      <c r="K31" s="114"/>
    </row>
    <row r="32" spans="1:11" ht="11.25" customHeight="1">
      <c r="A32" s="10">
        <v>44652</v>
      </c>
      <c r="B32" s="123">
        <v>10000357</v>
      </c>
      <c r="C32" s="123"/>
      <c r="D32" s="118" t="s">
        <v>16</v>
      </c>
      <c r="E32" s="118"/>
      <c r="F32" s="119">
        <v>0.01</v>
      </c>
      <c r="G32" s="119"/>
      <c r="H32" s="120"/>
      <c r="I32" s="120"/>
      <c r="J32" s="121">
        <v>-4674232.24</v>
      </c>
      <c r="K32" s="121"/>
    </row>
    <row r="33" spans="1:11" ht="12" customHeight="1">
      <c r="A33" s="15">
        <v>44652</v>
      </c>
      <c r="B33" s="122">
        <v>10000358</v>
      </c>
      <c r="C33" s="122"/>
      <c r="D33" s="113" t="s">
        <v>16</v>
      </c>
      <c r="E33" s="113"/>
      <c r="F33" s="116">
        <v>0.06</v>
      </c>
      <c r="G33" s="116"/>
      <c r="H33" s="115"/>
      <c r="I33" s="115"/>
      <c r="J33" s="114">
        <v>-4674232.3</v>
      </c>
      <c r="K33" s="114"/>
    </row>
    <row r="34" spans="1:11" ht="11.25" customHeight="1">
      <c r="A34" s="10">
        <v>44652</v>
      </c>
      <c r="B34" s="123">
        <v>10000358</v>
      </c>
      <c r="C34" s="123"/>
      <c r="D34" s="118" t="s">
        <v>16</v>
      </c>
      <c r="E34" s="118"/>
      <c r="F34" s="119">
        <v>0.01</v>
      </c>
      <c r="G34" s="119"/>
      <c r="H34" s="120"/>
      <c r="I34" s="120"/>
      <c r="J34" s="121">
        <v>-4674232.3099999996</v>
      </c>
      <c r="K34" s="121"/>
    </row>
    <row r="35" spans="1:11" ht="12" customHeight="1">
      <c r="A35" s="15">
        <v>44652</v>
      </c>
      <c r="B35" s="112">
        <v>89453</v>
      </c>
      <c r="C35" s="112"/>
      <c r="D35" s="113" t="s">
        <v>16</v>
      </c>
      <c r="E35" s="113"/>
      <c r="F35" s="116">
        <v>0.12</v>
      </c>
      <c r="G35" s="116"/>
      <c r="H35" s="115"/>
      <c r="I35" s="115"/>
      <c r="J35" s="114">
        <v>-4674232.43</v>
      </c>
      <c r="K35" s="114"/>
    </row>
    <row r="36" spans="1:11" ht="11.25" customHeight="1">
      <c r="A36" s="10">
        <v>44652</v>
      </c>
      <c r="B36" s="117">
        <v>89453</v>
      </c>
      <c r="C36" s="117"/>
      <c r="D36" s="118" t="s">
        <v>16</v>
      </c>
      <c r="E36" s="118"/>
      <c r="F36" s="119">
        <v>0.03</v>
      </c>
      <c r="G36" s="119"/>
      <c r="H36" s="120"/>
      <c r="I36" s="120"/>
      <c r="J36" s="121">
        <v>-4674232.46</v>
      </c>
      <c r="K36" s="121"/>
    </row>
    <row r="37" spans="1:11" ht="12" customHeight="1">
      <c r="A37" s="15">
        <v>44652</v>
      </c>
      <c r="B37" s="112">
        <v>89454</v>
      </c>
      <c r="C37" s="112"/>
      <c r="D37" s="113" t="s">
        <v>16</v>
      </c>
      <c r="E37" s="113"/>
      <c r="F37" s="116">
        <v>0.12</v>
      </c>
      <c r="G37" s="116"/>
      <c r="H37" s="115"/>
      <c r="I37" s="115"/>
      <c r="J37" s="114">
        <v>-4674232.58</v>
      </c>
      <c r="K37" s="114"/>
    </row>
    <row r="38" spans="1:11" ht="11.25" customHeight="1">
      <c r="A38" s="10">
        <v>44652</v>
      </c>
      <c r="B38" s="117">
        <v>89454</v>
      </c>
      <c r="C38" s="117"/>
      <c r="D38" s="118" t="s">
        <v>16</v>
      </c>
      <c r="E38" s="118"/>
      <c r="F38" s="119">
        <v>0.03</v>
      </c>
      <c r="G38" s="119"/>
      <c r="H38" s="120"/>
      <c r="I38" s="120"/>
      <c r="J38" s="121">
        <v>-4674232.6100000003</v>
      </c>
      <c r="K38" s="121"/>
    </row>
    <row r="39" spans="1:11" ht="12" customHeight="1">
      <c r="A39" s="15">
        <v>44652</v>
      </c>
      <c r="B39" s="112">
        <v>89455</v>
      </c>
      <c r="C39" s="112"/>
      <c r="D39" s="113" t="s">
        <v>16</v>
      </c>
      <c r="E39" s="113"/>
      <c r="F39" s="116">
        <v>0.12</v>
      </c>
      <c r="G39" s="116"/>
      <c r="H39" s="115"/>
      <c r="I39" s="115"/>
      <c r="J39" s="114">
        <v>-4674232.7300000004</v>
      </c>
      <c r="K39" s="114"/>
    </row>
    <row r="40" spans="1:11" ht="11.25" customHeight="1">
      <c r="A40" s="10">
        <v>44652</v>
      </c>
      <c r="B40" s="117">
        <v>89455</v>
      </c>
      <c r="C40" s="117"/>
      <c r="D40" s="118" t="s">
        <v>16</v>
      </c>
      <c r="E40" s="118"/>
      <c r="F40" s="119">
        <v>0.03</v>
      </c>
      <c r="G40" s="119"/>
      <c r="H40" s="120"/>
      <c r="I40" s="120"/>
      <c r="J40" s="121">
        <v>-4674232.76</v>
      </c>
      <c r="K40" s="121"/>
    </row>
    <row r="41" spans="1:11" ht="12" customHeight="1">
      <c r="A41" s="15">
        <v>44652</v>
      </c>
      <c r="B41" s="112">
        <v>46306</v>
      </c>
      <c r="C41" s="112"/>
      <c r="D41" s="113" t="s">
        <v>16</v>
      </c>
      <c r="E41" s="113"/>
      <c r="F41" s="116">
        <v>0.12</v>
      </c>
      <c r="G41" s="116"/>
      <c r="H41" s="115"/>
      <c r="I41" s="115"/>
      <c r="J41" s="114">
        <v>-4674232.88</v>
      </c>
      <c r="K41" s="114"/>
    </row>
    <row r="42" spans="1:11" ht="11.25" customHeight="1">
      <c r="A42" s="10">
        <v>44652</v>
      </c>
      <c r="B42" s="117">
        <v>46306</v>
      </c>
      <c r="C42" s="117"/>
      <c r="D42" s="118" t="s">
        <v>16</v>
      </c>
      <c r="E42" s="118"/>
      <c r="F42" s="119">
        <v>0.03</v>
      </c>
      <c r="G42" s="119"/>
      <c r="H42" s="120"/>
      <c r="I42" s="120"/>
      <c r="J42" s="121">
        <v>-4674232.91</v>
      </c>
      <c r="K42" s="121"/>
    </row>
    <row r="43" spans="1:11" ht="12" customHeight="1">
      <c r="A43" s="15">
        <v>44652</v>
      </c>
      <c r="B43" s="112">
        <v>979028</v>
      </c>
      <c r="C43" s="112"/>
      <c r="D43" s="113" t="s">
        <v>16</v>
      </c>
      <c r="E43" s="113"/>
      <c r="F43" s="116">
        <v>0.12</v>
      </c>
      <c r="G43" s="116"/>
      <c r="H43" s="115"/>
      <c r="I43" s="115"/>
      <c r="J43" s="114">
        <v>-4674233.03</v>
      </c>
      <c r="K43" s="114"/>
    </row>
    <row r="44" spans="1:11" ht="11.25" customHeight="1">
      <c r="A44" s="10">
        <v>44652</v>
      </c>
      <c r="B44" s="117">
        <v>979028</v>
      </c>
      <c r="C44" s="117"/>
      <c r="D44" s="118" t="s">
        <v>16</v>
      </c>
      <c r="E44" s="118"/>
      <c r="F44" s="119">
        <v>0.03</v>
      </c>
      <c r="G44" s="119"/>
      <c r="H44" s="120"/>
      <c r="I44" s="120"/>
      <c r="J44" s="121">
        <v>-4674233.0599999996</v>
      </c>
      <c r="K44" s="121"/>
    </row>
    <row r="45" spans="1:11" ht="12" customHeight="1">
      <c r="A45" s="15">
        <v>44652</v>
      </c>
      <c r="B45" s="122">
        <v>10000315</v>
      </c>
      <c r="C45" s="122"/>
      <c r="D45" s="113" t="s">
        <v>16</v>
      </c>
      <c r="E45" s="113"/>
      <c r="F45" s="116">
        <v>0.12</v>
      </c>
      <c r="G45" s="116"/>
      <c r="H45" s="115"/>
      <c r="I45" s="115"/>
      <c r="J45" s="114">
        <v>-4674233.18</v>
      </c>
      <c r="K45" s="114"/>
    </row>
    <row r="46" spans="1:11" ht="11.25" customHeight="1">
      <c r="A46" s="10">
        <v>44652</v>
      </c>
      <c r="B46" s="123">
        <v>10000315</v>
      </c>
      <c r="C46" s="123"/>
      <c r="D46" s="118" t="s">
        <v>16</v>
      </c>
      <c r="E46" s="118"/>
      <c r="F46" s="119">
        <v>0.03</v>
      </c>
      <c r="G46" s="119"/>
      <c r="H46" s="120"/>
      <c r="I46" s="120"/>
      <c r="J46" s="121">
        <v>-4674233.21</v>
      </c>
      <c r="K46" s="121"/>
    </row>
    <row r="47" spans="1:11" ht="12" customHeight="1">
      <c r="A47" s="15">
        <v>44652</v>
      </c>
      <c r="B47" s="122">
        <v>10000349</v>
      </c>
      <c r="C47" s="122"/>
      <c r="D47" s="113" t="s">
        <v>16</v>
      </c>
      <c r="E47" s="113"/>
      <c r="F47" s="116">
        <v>0.12</v>
      </c>
      <c r="G47" s="116"/>
      <c r="H47" s="115"/>
      <c r="I47" s="115"/>
      <c r="J47" s="114">
        <v>-4674233.33</v>
      </c>
      <c r="K47" s="114"/>
    </row>
    <row r="48" spans="1:11" ht="11.25" customHeight="1">
      <c r="A48" s="10">
        <v>44652</v>
      </c>
      <c r="B48" s="123">
        <v>10000349</v>
      </c>
      <c r="C48" s="123"/>
      <c r="D48" s="118" t="s">
        <v>16</v>
      </c>
      <c r="E48" s="118"/>
      <c r="F48" s="119">
        <v>0.03</v>
      </c>
      <c r="G48" s="119"/>
      <c r="H48" s="120"/>
      <c r="I48" s="120"/>
      <c r="J48" s="121">
        <v>-4674233.3600000003</v>
      </c>
      <c r="K48" s="121"/>
    </row>
    <row r="49" spans="1:11" ht="12" customHeight="1">
      <c r="A49" s="15">
        <v>44652</v>
      </c>
      <c r="B49" s="122">
        <v>10000347</v>
      </c>
      <c r="C49" s="122"/>
      <c r="D49" s="113" t="s">
        <v>16</v>
      </c>
      <c r="E49" s="113"/>
      <c r="F49" s="116">
        <v>0.12</v>
      </c>
      <c r="G49" s="116"/>
      <c r="H49" s="115"/>
      <c r="I49" s="115"/>
      <c r="J49" s="114">
        <v>-4674233.4800000004</v>
      </c>
      <c r="K49" s="114"/>
    </row>
    <row r="50" spans="1:11" ht="11.25" customHeight="1">
      <c r="A50" s="10">
        <v>44652</v>
      </c>
      <c r="B50" s="123">
        <v>10000347</v>
      </c>
      <c r="C50" s="123"/>
      <c r="D50" s="118" t="s">
        <v>16</v>
      </c>
      <c r="E50" s="118"/>
      <c r="F50" s="119">
        <v>0.03</v>
      </c>
      <c r="G50" s="119"/>
      <c r="H50" s="120"/>
      <c r="I50" s="120"/>
      <c r="J50" s="121">
        <v>-4674233.51</v>
      </c>
      <c r="K50" s="121"/>
    </row>
    <row r="51" spans="1:11" ht="12" customHeight="1">
      <c r="A51" s="15">
        <v>44652</v>
      </c>
      <c r="B51" s="115"/>
      <c r="C51" s="115"/>
      <c r="D51" s="113" t="s">
        <v>16</v>
      </c>
      <c r="E51" s="113"/>
      <c r="F51" s="116">
        <v>0.6</v>
      </c>
      <c r="G51" s="116"/>
      <c r="H51" s="115"/>
      <c r="I51" s="115"/>
      <c r="J51" s="114">
        <v>-4674234.1100000003</v>
      </c>
      <c r="K51" s="114"/>
    </row>
    <row r="52" spans="1:11" ht="11.25" customHeight="1">
      <c r="A52" s="10">
        <v>44652</v>
      </c>
      <c r="B52" s="120"/>
      <c r="C52" s="120"/>
      <c r="D52" s="118" t="s">
        <v>16</v>
      </c>
      <c r="E52" s="118"/>
      <c r="F52" s="119">
        <v>0.13</v>
      </c>
      <c r="G52" s="119"/>
      <c r="H52" s="120"/>
      <c r="I52" s="120"/>
      <c r="J52" s="121">
        <v>-4674234.24</v>
      </c>
      <c r="K52" s="121"/>
    </row>
    <row r="53" spans="1:11" ht="12" customHeight="1">
      <c r="A53" s="15">
        <v>44652</v>
      </c>
      <c r="B53" s="115"/>
      <c r="C53" s="115"/>
      <c r="D53" s="113" t="s">
        <v>17</v>
      </c>
      <c r="E53" s="113"/>
      <c r="F53" s="116">
        <v>116.75</v>
      </c>
      <c r="G53" s="116"/>
      <c r="H53" s="115"/>
      <c r="I53" s="115"/>
      <c r="J53" s="114">
        <v>-4674350.99</v>
      </c>
      <c r="K53" s="114"/>
    </row>
    <row r="54" spans="1:11" ht="11.25" customHeight="1">
      <c r="A54" s="10">
        <v>44652</v>
      </c>
      <c r="B54" s="120"/>
      <c r="C54" s="120"/>
      <c r="D54" s="118" t="s">
        <v>18</v>
      </c>
      <c r="E54" s="118"/>
      <c r="F54" s="119">
        <v>24.52</v>
      </c>
      <c r="G54" s="119"/>
      <c r="H54" s="120"/>
      <c r="I54" s="120"/>
      <c r="J54" s="121">
        <v>-4674375.51</v>
      </c>
      <c r="K54" s="121"/>
    </row>
    <row r="55" spans="1:11" ht="11.25" customHeight="1">
      <c r="A55" s="15">
        <v>44652</v>
      </c>
      <c r="B55" s="115"/>
      <c r="C55" s="115"/>
      <c r="D55" s="113" t="s">
        <v>19</v>
      </c>
      <c r="E55" s="113"/>
      <c r="F55" s="114">
        <v>8691.02</v>
      </c>
      <c r="G55" s="114"/>
      <c r="H55" s="115"/>
      <c r="I55" s="115"/>
      <c r="J55" s="114">
        <v>-4683066.53</v>
      </c>
      <c r="K55" s="114"/>
    </row>
    <row r="56" spans="1:11" ht="15.2" customHeight="1">
      <c r="A56" s="6" t="s">
        <v>8</v>
      </c>
      <c r="B56" s="128" t="s">
        <v>9</v>
      </c>
      <c r="C56" s="128"/>
      <c r="D56" s="128" t="s">
        <v>20</v>
      </c>
      <c r="E56" s="128"/>
      <c r="F56" s="129" t="s">
        <v>11</v>
      </c>
      <c r="G56" s="129"/>
      <c r="H56" s="130" t="s">
        <v>12</v>
      </c>
      <c r="I56" s="130"/>
      <c r="J56" s="129" t="s">
        <v>21</v>
      </c>
      <c r="K56" s="129"/>
    </row>
    <row r="57" spans="1:11" ht="11.25" customHeight="1">
      <c r="A57" s="10">
        <v>44652</v>
      </c>
      <c r="B57" s="120"/>
      <c r="C57" s="120"/>
      <c r="D57" s="118" t="s">
        <v>22</v>
      </c>
      <c r="E57" s="118"/>
      <c r="F57" s="119">
        <v>912.55</v>
      </c>
      <c r="G57" s="119"/>
      <c r="H57" s="120"/>
      <c r="I57" s="120"/>
      <c r="J57" s="121">
        <v>-4683979.08</v>
      </c>
      <c r="K57" s="121"/>
    </row>
    <row r="58" spans="1:11" ht="12" customHeight="1">
      <c r="A58" s="15">
        <v>44652</v>
      </c>
      <c r="B58" s="115"/>
      <c r="C58" s="115"/>
      <c r="D58" s="113" t="s">
        <v>23</v>
      </c>
      <c r="E58" s="113"/>
      <c r="F58" s="116">
        <v>521.46</v>
      </c>
      <c r="G58" s="116"/>
      <c r="H58" s="115"/>
      <c r="I58" s="115"/>
      <c r="J58" s="114">
        <v>-4684500.54</v>
      </c>
      <c r="K58" s="114"/>
    </row>
    <row r="59" spans="1:11" ht="11.25" customHeight="1">
      <c r="A59" s="10">
        <v>44652</v>
      </c>
      <c r="B59" s="120"/>
      <c r="C59" s="120"/>
      <c r="D59" s="118" t="s">
        <v>24</v>
      </c>
      <c r="E59" s="118"/>
      <c r="F59" s="119">
        <v>191.07</v>
      </c>
      <c r="G59" s="119"/>
      <c r="H59" s="120"/>
      <c r="I59" s="120"/>
      <c r="J59" s="121">
        <v>-4684691.6100000003</v>
      </c>
      <c r="K59" s="121"/>
    </row>
    <row r="60" spans="1:11" ht="12" customHeight="1">
      <c r="A60" s="15">
        <v>44652</v>
      </c>
      <c r="B60" s="115"/>
      <c r="C60" s="115"/>
      <c r="D60" s="113" t="s">
        <v>25</v>
      </c>
      <c r="E60" s="113"/>
      <c r="F60" s="116">
        <v>130.36000000000001</v>
      </c>
      <c r="G60" s="116"/>
      <c r="H60" s="115"/>
      <c r="I60" s="115"/>
      <c r="J60" s="114">
        <v>-4684821.97</v>
      </c>
      <c r="K60" s="114"/>
    </row>
    <row r="61" spans="1:11" ht="11.25" customHeight="1">
      <c r="A61" s="10">
        <v>44652</v>
      </c>
      <c r="B61" s="117">
        <v>8214120</v>
      </c>
      <c r="C61" s="117"/>
      <c r="D61" s="118" t="s">
        <v>26</v>
      </c>
      <c r="E61" s="118"/>
      <c r="F61" s="121">
        <v>5000</v>
      </c>
      <c r="G61" s="121"/>
      <c r="H61" s="120"/>
      <c r="I61" s="120"/>
      <c r="J61" s="121">
        <v>-4689821.97</v>
      </c>
      <c r="K61" s="121"/>
    </row>
    <row r="62" spans="1:11" ht="12" customHeight="1">
      <c r="A62" s="15">
        <v>44652</v>
      </c>
      <c r="B62" s="112">
        <v>8217371</v>
      </c>
      <c r="C62" s="112"/>
      <c r="D62" s="113" t="s">
        <v>27</v>
      </c>
      <c r="E62" s="113"/>
      <c r="F62" s="114">
        <v>176128.8</v>
      </c>
      <c r="G62" s="114"/>
      <c r="H62" s="115"/>
      <c r="I62" s="115"/>
      <c r="J62" s="114">
        <v>-4865950.7699999996</v>
      </c>
      <c r="K62" s="114"/>
    </row>
    <row r="63" spans="1:11" ht="11.25" customHeight="1">
      <c r="A63" s="10">
        <v>44652</v>
      </c>
      <c r="B63" s="117">
        <v>8217390</v>
      </c>
      <c r="C63" s="117"/>
      <c r="D63" s="118" t="s">
        <v>27</v>
      </c>
      <c r="E63" s="118"/>
      <c r="F63" s="121">
        <v>30000</v>
      </c>
      <c r="G63" s="121"/>
      <c r="H63" s="120"/>
      <c r="I63" s="120"/>
      <c r="J63" s="121">
        <v>-4895950.7699999996</v>
      </c>
      <c r="K63" s="121"/>
    </row>
    <row r="64" spans="1:11" ht="12" customHeight="1">
      <c r="A64" s="15">
        <v>44652</v>
      </c>
      <c r="B64" s="112">
        <v>8217408</v>
      </c>
      <c r="C64" s="112"/>
      <c r="D64" s="113" t="s">
        <v>27</v>
      </c>
      <c r="E64" s="113"/>
      <c r="F64" s="114">
        <v>40000</v>
      </c>
      <c r="G64" s="114"/>
      <c r="H64" s="115"/>
      <c r="I64" s="115"/>
      <c r="J64" s="114">
        <v>-4935950.7699999996</v>
      </c>
      <c r="K64" s="114"/>
    </row>
    <row r="65" spans="1:11" ht="11.25" customHeight="1">
      <c r="A65" s="10">
        <v>44652</v>
      </c>
      <c r="B65" s="117">
        <v>8217426</v>
      </c>
      <c r="C65" s="117"/>
      <c r="D65" s="118" t="s">
        <v>27</v>
      </c>
      <c r="E65" s="118"/>
      <c r="F65" s="121">
        <v>52092</v>
      </c>
      <c r="G65" s="121"/>
      <c r="H65" s="120"/>
      <c r="I65" s="120"/>
      <c r="J65" s="121">
        <v>-4988042.7699999996</v>
      </c>
      <c r="K65" s="121"/>
    </row>
    <row r="66" spans="1:11" ht="12" customHeight="1">
      <c r="A66" s="15">
        <v>44652</v>
      </c>
      <c r="B66" s="112">
        <v>8217444</v>
      </c>
      <c r="C66" s="112"/>
      <c r="D66" s="113" t="s">
        <v>27</v>
      </c>
      <c r="E66" s="113"/>
      <c r="F66" s="114">
        <v>63150</v>
      </c>
      <c r="G66" s="114"/>
      <c r="H66" s="115"/>
      <c r="I66" s="115"/>
      <c r="J66" s="114">
        <v>-5051192.7699999996</v>
      </c>
      <c r="K66" s="114"/>
    </row>
    <row r="67" spans="1:11" ht="11.25" customHeight="1">
      <c r="A67" s="10">
        <v>44652</v>
      </c>
      <c r="B67" s="117">
        <v>8217977</v>
      </c>
      <c r="C67" s="117"/>
      <c r="D67" s="118" t="s">
        <v>27</v>
      </c>
      <c r="E67" s="118"/>
      <c r="F67" s="121">
        <v>301870.8</v>
      </c>
      <c r="G67" s="121"/>
      <c r="H67" s="120"/>
      <c r="I67" s="120"/>
      <c r="J67" s="121">
        <v>-5353063.57</v>
      </c>
      <c r="K67" s="121"/>
    </row>
    <row r="68" spans="1:11" ht="12" customHeight="1">
      <c r="A68" s="15">
        <v>44652</v>
      </c>
      <c r="B68" s="112">
        <v>8218079</v>
      </c>
      <c r="C68" s="112"/>
      <c r="D68" s="113" t="s">
        <v>26</v>
      </c>
      <c r="E68" s="113"/>
      <c r="F68" s="114">
        <v>500000</v>
      </c>
      <c r="G68" s="114"/>
      <c r="H68" s="115"/>
      <c r="I68" s="115"/>
      <c r="J68" s="114">
        <v>-5853063.5700000003</v>
      </c>
      <c r="K68" s="114"/>
    </row>
    <row r="69" spans="1:11" ht="11.25" customHeight="1">
      <c r="A69" s="10">
        <v>44652</v>
      </c>
      <c r="B69" s="118" t="s">
        <v>28</v>
      </c>
      <c r="C69" s="118"/>
      <c r="D69" s="118" t="s">
        <v>29</v>
      </c>
      <c r="E69" s="118"/>
      <c r="F69" s="119">
        <v>600</v>
      </c>
      <c r="G69" s="119"/>
      <c r="H69" s="120"/>
      <c r="I69" s="120"/>
      <c r="J69" s="121">
        <v>-5853663.5700000003</v>
      </c>
      <c r="K69" s="121"/>
    </row>
    <row r="70" spans="1:11" ht="12" customHeight="1">
      <c r="A70" s="15">
        <v>44652</v>
      </c>
      <c r="B70" s="113" t="s">
        <v>30</v>
      </c>
      <c r="C70" s="113"/>
      <c r="D70" s="113" t="s">
        <v>29</v>
      </c>
      <c r="E70" s="113"/>
      <c r="F70" s="114">
        <v>1950</v>
      </c>
      <c r="G70" s="114"/>
      <c r="H70" s="115"/>
      <c r="I70" s="115"/>
      <c r="J70" s="114">
        <v>-5855613.5700000003</v>
      </c>
      <c r="K70" s="114"/>
    </row>
    <row r="71" spans="1:11" ht="11.25" customHeight="1">
      <c r="A71" s="10">
        <v>44652</v>
      </c>
      <c r="B71" s="118" t="s">
        <v>31</v>
      </c>
      <c r="C71" s="118"/>
      <c r="D71" s="118" t="s">
        <v>16</v>
      </c>
      <c r="E71" s="118"/>
      <c r="F71" s="121">
        <v>7200</v>
      </c>
      <c r="G71" s="121"/>
      <c r="H71" s="120"/>
      <c r="I71" s="120"/>
      <c r="J71" s="121">
        <v>-5862813.5700000003</v>
      </c>
      <c r="K71" s="121"/>
    </row>
    <row r="72" spans="1:11" ht="12" customHeight="1">
      <c r="A72" s="15">
        <v>44652</v>
      </c>
      <c r="B72" s="113" t="s">
        <v>32</v>
      </c>
      <c r="C72" s="113"/>
      <c r="D72" s="113" t="s">
        <v>16</v>
      </c>
      <c r="E72" s="113"/>
      <c r="F72" s="114">
        <v>23400</v>
      </c>
      <c r="G72" s="114"/>
      <c r="H72" s="115"/>
      <c r="I72" s="115"/>
      <c r="J72" s="114">
        <v>-5886213.5700000003</v>
      </c>
      <c r="K72" s="114"/>
    </row>
    <row r="73" spans="1:11" ht="11.25" customHeight="1">
      <c r="A73" s="10">
        <v>44652</v>
      </c>
      <c r="B73" s="118" t="s">
        <v>33</v>
      </c>
      <c r="C73" s="118"/>
      <c r="D73" s="118" t="s">
        <v>16</v>
      </c>
      <c r="E73" s="118"/>
      <c r="F73" s="119">
        <v>3.6</v>
      </c>
      <c r="G73" s="119"/>
      <c r="H73" s="120"/>
      <c r="I73" s="120"/>
      <c r="J73" s="121">
        <v>-5886217.1699999999</v>
      </c>
      <c r="K73" s="121"/>
    </row>
    <row r="74" spans="1:11" ht="12" customHeight="1">
      <c r="A74" s="15">
        <v>44652</v>
      </c>
      <c r="B74" s="113" t="s">
        <v>34</v>
      </c>
      <c r="C74" s="113"/>
      <c r="D74" s="113" t="s">
        <v>16</v>
      </c>
      <c r="E74" s="113"/>
      <c r="F74" s="116">
        <v>11.7</v>
      </c>
      <c r="G74" s="116"/>
      <c r="H74" s="115"/>
      <c r="I74" s="115"/>
      <c r="J74" s="114">
        <v>-5886228.8700000001</v>
      </c>
      <c r="K74" s="114"/>
    </row>
    <row r="75" spans="1:11" ht="11.25" customHeight="1">
      <c r="A75" s="10">
        <v>44652</v>
      </c>
      <c r="B75" s="118" t="s">
        <v>35</v>
      </c>
      <c r="C75" s="118"/>
      <c r="D75" s="118" t="s">
        <v>36</v>
      </c>
      <c r="E75" s="118"/>
      <c r="F75" s="120"/>
      <c r="G75" s="120"/>
      <c r="H75" s="127">
        <v>1200000</v>
      </c>
      <c r="I75" s="127"/>
      <c r="J75" s="121">
        <v>-4686228.87</v>
      </c>
      <c r="K75" s="121"/>
    </row>
    <row r="76" spans="1:11" ht="12" customHeight="1">
      <c r="A76" s="15">
        <v>44652</v>
      </c>
      <c r="B76" s="113" t="s">
        <v>37</v>
      </c>
      <c r="C76" s="113"/>
      <c r="D76" s="113" t="s">
        <v>36</v>
      </c>
      <c r="E76" s="113"/>
      <c r="F76" s="115"/>
      <c r="G76" s="115"/>
      <c r="H76" s="126">
        <v>3900000</v>
      </c>
      <c r="I76" s="126"/>
      <c r="J76" s="114">
        <v>-786228.87</v>
      </c>
      <c r="K76" s="114"/>
    </row>
    <row r="77" spans="1:11" ht="11.25" customHeight="1">
      <c r="A77" s="10">
        <v>44652</v>
      </c>
      <c r="B77" s="118" t="s">
        <v>38</v>
      </c>
      <c r="C77" s="118"/>
      <c r="D77" s="118" t="s">
        <v>36</v>
      </c>
      <c r="E77" s="118"/>
      <c r="F77" s="120"/>
      <c r="G77" s="120"/>
      <c r="H77" s="127">
        <v>20000</v>
      </c>
      <c r="I77" s="127"/>
      <c r="J77" s="121">
        <v>-766228.87</v>
      </c>
      <c r="K77" s="121"/>
    </row>
    <row r="78" spans="1:11" ht="12" customHeight="1">
      <c r="A78" s="15">
        <v>44652</v>
      </c>
      <c r="B78" s="124">
        <v>271034</v>
      </c>
      <c r="C78" s="124"/>
      <c r="D78" s="113" t="s">
        <v>39</v>
      </c>
      <c r="E78" s="113"/>
      <c r="F78" s="115"/>
      <c r="G78" s="115"/>
      <c r="H78" s="126">
        <v>600000</v>
      </c>
      <c r="I78" s="126"/>
      <c r="J78" s="114">
        <v>-166228.87</v>
      </c>
      <c r="K78" s="114"/>
    </row>
    <row r="79" spans="1:11" ht="11.25" customHeight="1">
      <c r="A79" s="10">
        <v>44652</v>
      </c>
      <c r="B79" s="125">
        <v>271034</v>
      </c>
      <c r="C79" s="125"/>
      <c r="D79" s="118" t="s">
        <v>16</v>
      </c>
      <c r="E79" s="118"/>
      <c r="F79" s="121">
        <v>3600</v>
      </c>
      <c r="G79" s="121"/>
      <c r="H79" s="120"/>
      <c r="I79" s="120"/>
      <c r="J79" s="121">
        <v>-169828.87</v>
      </c>
      <c r="K79" s="121"/>
    </row>
    <row r="80" spans="1:11" ht="12" customHeight="1">
      <c r="A80" s="15">
        <v>44652</v>
      </c>
      <c r="B80" s="124">
        <v>271034</v>
      </c>
      <c r="C80" s="124"/>
      <c r="D80" s="113" t="s">
        <v>29</v>
      </c>
      <c r="E80" s="113"/>
      <c r="F80" s="116">
        <v>300</v>
      </c>
      <c r="G80" s="116"/>
      <c r="H80" s="115"/>
      <c r="I80" s="115"/>
      <c r="J80" s="114">
        <v>-170128.87</v>
      </c>
      <c r="K80" s="114"/>
    </row>
    <row r="81" spans="1:11" ht="11.25" customHeight="1">
      <c r="A81" s="10">
        <v>44652</v>
      </c>
      <c r="B81" s="125">
        <v>271034</v>
      </c>
      <c r="C81" s="125"/>
      <c r="D81" s="118" t="s">
        <v>16</v>
      </c>
      <c r="E81" s="118"/>
      <c r="F81" s="119">
        <v>1.8</v>
      </c>
      <c r="G81" s="119"/>
      <c r="H81" s="120"/>
      <c r="I81" s="120"/>
      <c r="J81" s="121">
        <v>-170130.67</v>
      </c>
      <c r="K81" s="121"/>
    </row>
    <row r="82" spans="1:11" ht="12" customHeight="1">
      <c r="A82" s="15">
        <v>44652</v>
      </c>
      <c r="B82" s="122">
        <v>10000319</v>
      </c>
      <c r="C82" s="122"/>
      <c r="D82" s="113" t="s">
        <v>40</v>
      </c>
      <c r="E82" s="113"/>
      <c r="F82" s="116">
        <v>20</v>
      </c>
      <c r="G82" s="116"/>
      <c r="H82" s="115"/>
      <c r="I82" s="115"/>
      <c r="J82" s="114">
        <v>-170150.67</v>
      </c>
      <c r="K82" s="114"/>
    </row>
    <row r="83" spans="1:11" ht="11.25" customHeight="1">
      <c r="A83" s="10">
        <v>44652</v>
      </c>
      <c r="B83" s="123">
        <v>10000319</v>
      </c>
      <c r="C83" s="123"/>
      <c r="D83" s="118" t="s">
        <v>18</v>
      </c>
      <c r="E83" s="118"/>
      <c r="F83" s="119">
        <v>4.2</v>
      </c>
      <c r="G83" s="119"/>
      <c r="H83" s="120"/>
      <c r="I83" s="120"/>
      <c r="J83" s="121">
        <v>-170154.87</v>
      </c>
      <c r="K83" s="121"/>
    </row>
    <row r="84" spans="1:11" ht="12" customHeight="1">
      <c r="A84" s="15">
        <v>44652</v>
      </c>
      <c r="B84" s="112">
        <v>979026</v>
      </c>
      <c r="C84" s="112"/>
      <c r="D84" s="113" t="s">
        <v>40</v>
      </c>
      <c r="E84" s="113"/>
      <c r="F84" s="116">
        <v>20</v>
      </c>
      <c r="G84" s="116"/>
      <c r="H84" s="115"/>
      <c r="I84" s="115"/>
      <c r="J84" s="114">
        <v>-170174.87</v>
      </c>
      <c r="K84" s="114"/>
    </row>
    <row r="85" spans="1:11" ht="11.25" customHeight="1">
      <c r="A85" s="10">
        <v>44652</v>
      </c>
      <c r="B85" s="117">
        <v>979026</v>
      </c>
      <c r="C85" s="117"/>
      <c r="D85" s="118" t="s">
        <v>18</v>
      </c>
      <c r="E85" s="118"/>
      <c r="F85" s="119">
        <v>4.2</v>
      </c>
      <c r="G85" s="119"/>
      <c r="H85" s="120"/>
      <c r="I85" s="120"/>
      <c r="J85" s="121">
        <v>-170179.07</v>
      </c>
      <c r="K85" s="121"/>
    </row>
    <row r="86" spans="1:11" ht="12" customHeight="1">
      <c r="A86" s="15">
        <v>44652</v>
      </c>
      <c r="B86" s="122">
        <v>10000323</v>
      </c>
      <c r="C86" s="122"/>
      <c r="D86" s="113" t="s">
        <v>40</v>
      </c>
      <c r="E86" s="113"/>
      <c r="F86" s="116">
        <v>20</v>
      </c>
      <c r="G86" s="116"/>
      <c r="H86" s="115"/>
      <c r="I86" s="115"/>
      <c r="J86" s="114">
        <v>-170199.07</v>
      </c>
      <c r="K86" s="114"/>
    </row>
    <row r="87" spans="1:11" ht="11.25" customHeight="1">
      <c r="A87" s="10">
        <v>44652</v>
      </c>
      <c r="B87" s="123">
        <v>10000323</v>
      </c>
      <c r="C87" s="123"/>
      <c r="D87" s="118" t="s">
        <v>18</v>
      </c>
      <c r="E87" s="118"/>
      <c r="F87" s="119">
        <v>4.2</v>
      </c>
      <c r="G87" s="119"/>
      <c r="H87" s="120"/>
      <c r="I87" s="120"/>
      <c r="J87" s="121">
        <v>-170203.27</v>
      </c>
      <c r="K87" s="121"/>
    </row>
    <row r="88" spans="1:11" ht="12" customHeight="1">
      <c r="A88" s="15">
        <v>44652</v>
      </c>
      <c r="B88" s="122">
        <v>10000325</v>
      </c>
      <c r="C88" s="122"/>
      <c r="D88" s="113" t="s">
        <v>40</v>
      </c>
      <c r="E88" s="113"/>
      <c r="F88" s="116">
        <v>20</v>
      </c>
      <c r="G88" s="116"/>
      <c r="H88" s="115"/>
      <c r="I88" s="115"/>
      <c r="J88" s="114">
        <v>-170223.27</v>
      </c>
      <c r="K88" s="114"/>
    </row>
    <row r="89" spans="1:11" ht="11.25" customHeight="1">
      <c r="A89" s="10">
        <v>44652</v>
      </c>
      <c r="B89" s="123">
        <v>10000325</v>
      </c>
      <c r="C89" s="123"/>
      <c r="D89" s="118" t="s">
        <v>18</v>
      </c>
      <c r="E89" s="118"/>
      <c r="F89" s="119">
        <v>4.2</v>
      </c>
      <c r="G89" s="119"/>
      <c r="H89" s="120"/>
      <c r="I89" s="120"/>
      <c r="J89" s="121">
        <v>-170227.47</v>
      </c>
      <c r="K89" s="121"/>
    </row>
    <row r="90" spans="1:11" ht="12" customHeight="1">
      <c r="A90" s="15">
        <v>44652</v>
      </c>
      <c r="B90" s="115"/>
      <c r="C90" s="115"/>
      <c r="D90" s="113" t="s">
        <v>41</v>
      </c>
      <c r="E90" s="113"/>
      <c r="F90" s="116">
        <v>100</v>
      </c>
      <c r="G90" s="116"/>
      <c r="H90" s="115"/>
      <c r="I90" s="115"/>
      <c r="J90" s="114">
        <v>-170327.47</v>
      </c>
      <c r="K90" s="114"/>
    </row>
    <row r="91" spans="1:11" ht="11.25" customHeight="1">
      <c r="A91" s="10">
        <v>44652</v>
      </c>
      <c r="B91" s="120"/>
      <c r="C91" s="120"/>
      <c r="D91" s="118" t="s">
        <v>18</v>
      </c>
      <c r="E91" s="118"/>
      <c r="F91" s="119">
        <v>21</v>
      </c>
      <c r="G91" s="119"/>
      <c r="H91" s="120"/>
      <c r="I91" s="120"/>
      <c r="J91" s="121">
        <v>-170348.47</v>
      </c>
      <c r="K91" s="121"/>
    </row>
    <row r="92" spans="1:11" ht="12" customHeight="1">
      <c r="A92" s="15">
        <v>44655</v>
      </c>
      <c r="B92" s="112">
        <v>89457</v>
      </c>
      <c r="C92" s="112"/>
      <c r="D92" s="113" t="s">
        <v>14</v>
      </c>
      <c r="E92" s="113"/>
      <c r="F92" s="114">
        <v>90000</v>
      </c>
      <c r="G92" s="114"/>
      <c r="H92" s="115"/>
      <c r="I92" s="115"/>
      <c r="J92" s="114">
        <v>-260348.47</v>
      </c>
      <c r="K92" s="114"/>
    </row>
    <row r="93" spans="1:11" ht="11.25" customHeight="1">
      <c r="A93" s="10">
        <v>44655</v>
      </c>
      <c r="B93" s="117">
        <v>114792</v>
      </c>
      <c r="C93" s="117"/>
      <c r="D93" s="118" t="s">
        <v>14</v>
      </c>
      <c r="E93" s="118"/>
      <c r="F93" s="121">
        <v>376734.79</v>
      </c>
      <c r="G93" s="121"/>
      <c r="H93" s="120"/>
      <c r="I93" s="120"/>
      <c r="J93" s="121">
        <v>-637083.26</v>
      </c>
      <c r="K93" s="121"/>
    </row>
    <row r="94" spans="1:11" ht="12" customHeight="1">
      <c r="A94" s="15">
        <v>44655</v>
      </c>
      <c r="B94" s="112">
        <v>114793</v>
      </c>
      <c r="C94" s="112"/>
      <c r="D94" s="113" t="s">
        <v>14</v>
      </c>
      <c r="E94" s="113"/>
      <c r="F94" s="114">
        <v>500000</v>
      </c>
      <c r="G94" s="114"/>
      <c r="H94" s="115"/>
      <c r="I94" s="115"/>
      <c r="J94" s="114">
        <v>-1137083.26</v>
      </c>
      <c r="K94" s="114"/>
    </row>
    <row r="95" spans="1:11" ht="11.25" customHeight="1">
      <c r="A95" s="10">
        <v>44655</v>
      </c>
      <c r="B95" s="123">
        <v>10000352</v>
      </c>
      <c r="C95" s="123"/>
      <c r="D95" s="118" t="s">
        <v>15</v>
      </c>
      <c r="E95" s="118"/>
      <c r="F95" s="121">
        <v>905008.63</v>
      </c>
      <c r="G95" s="121"/>
      <c r="H95" s="120"/>
      <c r="I95" s="120"/>
      <c r="J95" s="121">
        <v>-2042091.89</v>
      </c>
      <c r="K95" s="121"/>
    </row>
    <row r="96" spans="1:11" ht="12" customHeight="1">
      <c r="A96" s="15">
        <v>44655</v>
      </c>
      <c r="B96" s="122">
        <v>10000354</v>
      </c>
      <c r="C96" s="122"/>
      <c r="D96" s="113" t="s">
        <v>15</v>
      </c>
      <c r="E96" s="113"/>
      <c r="F96" s="114">
        <v>738872.92</v>
      </c>
      <c r="G96" s="114"/>
      <c r="H96" s="115"/>
      <c r="I96" s="115"/>
      <c r="J96" s="114">
        <v>-2780964.81</v>
      </c>
      <c r="K96" s="114"/>
    </row>
    <row r="97" spans="1:11" ht="11.25" customHeight="1">
      <c r="A97" s="10">
        <v>44655</v>
      </c>
      <c r="B97" s="117">
        <v>21905</v>
      </c>
      <c r="C97" s="117"/>
      <c r="D97" s="118" t="s">
        <v>16</v>
      </c>
      <c r="E97" s="118"/>
      <c r="F97" s="121">
        <v>1500</v>
      </c>
      <c r="G97" s="121"/>
      <c r="H97" s="120"/>
      <c r="I97" s="120"/>
      <c r="J97" s="121">
        <v>-2782464.81</v>
      </c>
      <c r="K97" s="121"/>
    </row>
    <row r="98" spans="1:11" ht="12" customHeight="1">
      <c r="A98" s="15">
        <v>44655</v>
      </c>
      <c r="B98" s="112">
        <v>46305</v>
      </c>
      <c r="C98" s="112"/>
      <c r="D98" s="113" t="s">
        <v>16</v>
      </c>
      <c r="E98" s="113"/>
      <c r="F98" s="116">
        <v>900</v>
      </c>
      <c r="G98" s="116"/>
      <c r="H98" s="115"/>
      <c r="I98" s="115"/>
      <c r="J98" s="114">
        <v>-2783364.81</v>
      </c>
      <c r="K98" s="114"/>
    </row>
    <row r="99" spans="1:11" ht="11.25" customHeight="1">
      <c r="A99" s="10">
        <v>44655</v>
      </c>
      <c r="B99" s="117">
        <v>89456</v>
      </c>
      <c r="C99" s="117"/>
      <c r="D99" s="118" t="s">
        <v>16</v>
      </c>
      <c r="E99" s="118"/>
      <c r="F99" s="119">
        <v>540</v>
      </c>
      <c r="G99" s="119"/>
      <c r="H99" s="120"/>
      <c r="I99" s="120"/>
      <c r="J99" s="121">
        <v>-2783904.81</v>
      </c>
      <c r="K99" s="121"/>
    </row>
    <row r="100" spans="1:11" ht="12" customHeight="1">
      <c r="A100" s="15">
        <v>44655</v>
      </c>
      <c r="B100" s="112">
        <v>114810</v>
      </c>
      <c r="C100" s="112"/>
      <c r="D100" s="113" t="s">
        <v>16</v>
      </c>
      <c r="E100" s="113"/>
      <c r="F100" s="114">
        <v>1959.64</v>
      </c>
      <c r="G100" s="114"/>
      <c r="H100" s="115"/>
      <c r="I100" s="115"/>
      <c r="J100" s="114">
        <v>-2785864.45</v>
      </c>
      <c r="K100" s="114"/>
    </row>
    <row r="101" spans="1:11" ht="11.25" customHeight="1">
      <c r="A101" s="10">
        <v>44655</v>
      </c>
      <c r="B101" s="123">
        <v>10000320</v>
      </c>
      <c r="C101" s="123"/>
      <c r="D101" s="118" t="s">
        <v>16</v>
      </c>
      <c r="E101" s="118"/>
      <c r="F101" s="121">
        <v>2700</v>
      </c>
      <c r="G101" s="121"/>
      <c r="H101" s="120"/>
      <c r="I101" s="120"/>
      <c r="J101" s="121">
        <v>-2788564.45</v>
      </c>
      <c r="K101" s="121"/>
    </row>
    <row r="102" spans="1:11" ht="12" customHeight="1">
      <c r="A102" s="15">
        <v>44655</v>
      </c>
      <c r="B102" s="122">
        <v>10000334</v>
      </c>
      <c r="C102" s="122"/>
      <c r="D102" s="113" t="s">
        <v>16</v>
      </c>
      <c r="E102" s="113"/>
      <c r="F102" s="114">
        <v>1800</v>
      </c>
      <c r="G102" s="114"/>
      <c r="H102" s="115"/>
      <c r="I102" s="115"/>
      <c r="J102" s="114">
        <v>-2790364.45</v>
      </c>
      <c r="K102" s="114"/>
    </row>
    <row r="103" spans="1:11" ht="11.25" customHeight="1">
      <c r="A103" s="10">
        <v>44655</v>
      </c>
      <c r="B103" s="123">
        <v>10000346</v>
      </c>
      <c r="C103" s="123"/>
      <c r="D103" s="118" t="s">
        <v>16</v>
      </c>
      <c r="E103" s="118"/>
      <c r="F103" s="121">
        <v>6000</v>
      </c>
      <c r="G103" s="121"/>
      <c r="H103" s="120"/>
      <c r="I103" s="120"/>
      <c r="J103" s="121">
        <v>-2796364.45</v>
      </c>
      <c r="K103" s="121"/>
    </row>
    <row r="104" spans="1:11" ht="12" customHeight="1">
      <c r="A104" s="15">
        <v>44655</v>
      </c>
      <c r="B104" s="122">
        <v>10000348</v>
      </c>
      <c r="C104" s="122"/>
      <c r="D104" s="113" t="s">
        <v>16</v>
      </c>
      <c r="E104" s="113"/>
      <c r="F104" s="114">
        <v>6000</v>
      </c>
      <c r="G104" s="114"/>
      <c r="H104" s="115"/>
      <c r="I104" s="115"/>
      <c r="J104" s="114">
        <v>-2802364.45</v>
      </c>
      <c r="K104" s="114"/>
    </row>
    <row r="105" spans="1:11" ht="11.25" customHeight="1">
      <c r="A105" s="10">
        <v>44655</v>
      </c>
      <c r="B105" s="123">
        <v>10000351</v>
      </c>
      <c r="C105" s="123"/>
      <c r="D105" s="118" t="s">
        <v>16</v>
      </c>
      <c r="E105" s="118"/>
      <c r="F105" s="121">
        <v>5430.05</v>
      </c>
      <c r="G105" s="121"/>
      <c r="H105" s="120"/>
      <c r="I105" s="120"/>
      <c r="J105" s="121">
        <v>-2807794.5</v>
      </c>
      <c r="K105" s="121"/>
    </row>
    <row r="106" spans="1:11" ht="12" customHeight="1">
      <c r="A106" s="15">
        <v>44655</v>
      </c>
      <c r="B106" s="115"/>
      <c r="C106" s="115"/>
      <c r="D106" s="113" t="s">
        <v>16</v>
      </c>
      <c r="E106" s="113"/>
      <c r="F106" s="116">
        <v>0.7</v>
      </c>
      <c r="G106" s="116"/>
      <c r="H106" s="115"/>
      <c r="I106" s="115"/>
      <c r="J106" s="114">
        <v>-2807795.2</v>
      </c>
      <c r="K106" s="114"/>
    </row>
    <row r="107" spans="1:11" ht="11.25" customHeight="1">
      <c r="A107" s="10">
        <v>44655</v>
      </c>
      <c r="B107" s="120"/>
      <c r="C107" s="120"/>
      <c r="D107" s="118" t="s">
        <v>16</v>
      </c>
      <c r="E107" s="118"/>
      <c r="F107" s="119">
        <v>0.15</v>
      </c>
      <c r="G107" s="119"/>
      <c r="H107" s="120"/>
      <c r="I107" s="120"/>
      <c r="J107" s="121">
        <v>-2807795.35</v>
      </c>
      <c r="K107" s="121"/>
    </row>
    <row r="108" spans="1:11" ht="12" customHeight="1">
      <c r="A108" s="15">
        <v>44655</v>
      </c>
      <c r="B108" s="115"/>
      <c r="C108" s="115"/>
      <c r="D108" s="113" t="s">
        <v>16</v>
      </c>
      <c r="E108" s="113"/>
      <c r="F108" s="116">
        <v>52.15</v>
      </c>
      <c r="G108" s="116"/>
      <c r="H108" s="115"/>
      <c r="I108" s="115"/>
      <c r="J108" s="114">
        <v>-2807847.5</v>
      </c>
      <c r="K108" s="114"/>
    </row>
    <row r="109" spans="1:11" ht="11.25" customHeight="1">
      <c r="A109" s="10">
        <v>44655</v>
      </c>
      <c r="B109" s="120"/>
      <c r="C109" s="120"/>
      <c r="D109" s="118" t="s">
        <v>16</v>
      </c>
      <c r="E109" s="118"/>
      <c r="F109" s="119">
        <v>5.48</v>
      </c>
      <c r="G109" s="119"/>
      <c r="H109" s="120"/>
      <c r="I109" s="120"/>
      <c r="J109" s="121">
        <v>-2807852.98</v>
      </c>
      <c r="K109" s="121"/>
    </row>
    <row r="110" spans="1:11" ht="12" customHeight="1">
      <c r="A110" s="15">
        <v>44655</v>
      </c>
      <c r="B110" s="115"/>
      <c r="C110" s="115"/>
      <c r="D110" s="113" t="s">
        <v>16</v>
      </c>
      <c r="E110" s="113"/>
      <c r="F110" s="116">
        <v>3.13</v>
      </c>
      <c r="G110" s="116"/>
      <c r="H110" s="115"/>
      <c r="I110" s="115"/>
      <c r="J110" s="114">
        <v>-2807856.11</v>
      </c>
      <c r="K110" s="114"/>
    </row>
    <row r="111" spans="1:11" ht="11.25" customHeight="1">
      <c r="A111" s="10">
        <v>44655</v>
      </c>
      <c r="B111" s="120"/>
      <c r="C111" s="120"/>
      <c r="D111" s="118" t="s">
        <v>16</v>
      </c>
      <c r="E111" s="118"/>
      <c r="F111" s="119">
        <v>1.1499999999999999</v>
      </c>
      <c r="G111" s="119"/>
      <c r="H111" s="120"/>
      <c r="I111" s="120"/>
      <c r="J111" s="121">
        <v>-2807857.26</v>
      </c>
      <c r="K111" s="121"/>
    </row>
    <row r="112" spans="1:11" ht="12" customHeight="1">
      <c r="A112" s="15">
        <v>44655</v>
      </c>
      <c r="B112" s="115"/>
      <c r="C112" s="115"/>
      <c r="D112" s="113" t="s">
        <v>16</v>
      </c>
      <c r="E112" s="113"/>
      <c r="F112" s="116">
        <v>0.78</v>
      </c>
      <c r="G112" s="116"/>
      <c r="H112" s="115"/>
      <c r="I112" s="115"/>
      <c r="J112" s="114">
        <v>-2807858.04</v>
      </c>
      <c r="K112" s="114"/>
    </row>
    <row r="113" spans="1:11" ht="11.25" customHeight="1">
      <c r="A113" s="10">
        <v>44655</v>
      </c>
      <c r="B113" s="117">
        <v>8217371</v>
      </c>
      <c r="C113" s="117"/>
      <c r="D113" s="118" t="s">
        <v>16</v>
      </c>
      <c r="E113" s="118"/>
      <c r="F113" s="121">
        <v>1056.77</v>
      </c>
      <c r="G113" s="121"/>
      <c r="H113" s="120"/>
      <c r="I113" s="120"/>
      <c r="J113" s="121">
        <v>-2808914.81</v>
      </c>
      <c r="K113" s="121"/>
    </row>
    <row r="114" spans="1:11" ht="12" customHeight="1">
      <c r="A114" s="15">
        <v>44655</v>
      </c>
      <c r="B114" s="112">
        <v>8217390</v>
      </c>
      <c r="C114" s="112"/>
      <c r="D114" s="113" t="s">
        <v>16</v>
      </c>
      <c r="E114" s="113"/>
      <c r="F114" s="116">
        <v>180</v>
      </c>
      <c r="G114" s="116"/>
      <c r="H114" s="115"/>
      <c r="I114" s="115"/>
      <c r="J114" s="114">
        <v>-2809094.81</v>
      </c>
      <c r="K114" s="114"/>
    </row>
    <row r="115" spans="1:11" ht="11.25" customHeight="1">
      <c r="A115" s="10">
        <v>44655</v>
      </c>
      <c r="B115" s="117">
        <v>8217408</v>
      </c>
      <c r="C115" s="117"/>
      <c r="D115" s="118" t="s">
        <v>16</v>
      </c>
      <c r="E115" s="118"/>
      <c r="F115" s="119">
        <v>240</v>
      </c>
      <c r="G115" s="119"/>
      <c r="H115" s="120"/>
      <c r="I115" s="120"/>
      <c r="J115" s="121">
        <v>-2809334.81</v>
      </c>
      <c r="K115" s="121"/>
    </row>
    <row r="116" spans="1:11" ht="12" customHeight="1">
      <c r="A116" s="15">
        <v>44655</v>
      </c>
      <c r="B116" s="112">
        <v>8217426</v>
      </c>
      <c r="C116" s="112"/>
      <c r="D116" s="113" t="s">
        <v>16</v>
      </c>
      <c r="E116" s="113"/>
      <c r="F116" s="116">
        <v>312.55</v>
      </c>
      <c r="G116" s="116"/>
      <c r="H116" s="115"/>
      <c r="I116" s="115"/>
      <c r="J116" s="114">
        <v>-2809647.36</v>
      </c>
      <c r="K116" s="114"/>
    </row>
    <row r="117" spans="1:11" ht="11.25" customHeight="1">
      <c r="A117" s="10">
        <v>44655</v>
      </c>
      <c r="B117" s="117">
        <v>8217444</v>
      </c>
      <c r="C117" s="117"/>
      <c r="D117" s="118" t="s">
        <v>16</v>
      </c>
      <c r="E117" s="118"/>
      <c r="F117" s="119">
        <v>378.9</v>
      </c>
      <c r="G117" s="119"/>
      <c r="H117" s="120"/>
      <c r="I117" s="120"/>
      <c r="J117" s="121">
        <v>-2810026.26</v>
      </c>
      <c r="K117" s="121"/>
    </row>
    <row r="118" spans="1:11" ht="11.25" customHeight="1">
      <c r="A118" s="15">
        <v>44655</v>
      </c>
      <c r="B118" s="112">
        <v>8217977</v>
      </c>
      <c r="C118" s="112"/>
      <c r="D118" s="113" t="s">
        <v>16</v>
      </c>
      <c r="E118" s="113"/>
      <c r="F118" s="114">
        <v>1811.22</v>
      </c>
      <c r="G118" s="114"/>
      <c r="H118" s="115"/>
      <c r="I118" s="115"/>
      <c r="J118" s="114">
        <v>-2811837.48</v>
      </c>
      <c r="K118" s="114"/>
    </row>
  </sheetData>
  <mergeCells count="574">
    <mergeCell ref="A1:L1"/>
    <mergeCell ref="A2:B2"/>
    <mergeCell ref="C2:D2"/>
    <mergeCell ref="G2:H2"/>
    <mergeCell ref="I2:J2"/>
    <mergeCell ref="A3:B3"/>
    <mergeCell ref="C3:D3"/>
    <mergeCell ref="G3:H3"/>
    <mergeCell ref="I3:J3"/>
    <mergeCell ref="A4:B4"/>
    <mergeCell ref="C4:D4"/>
    <mergeCell ref="G4:H4"/>
    <mergeCell ref="I4:J4"/>
    <mergeCell ref="A5:J5"/>
    <mergeCell ref="B7:C7"/>
    <mergeCell ref="D7:E7"/>
    <mergeCell ref="F7:G7"/>
    <mergeCell ref="H7:I7"/>
    <mergeCell ref="J7:K7"/>
    <mergeCell ref="B8:C8"/>
    <mergeCell ref="D8:E8"/>
    <mergeCell ref="F8:G8"/>
    <mergeCell ref="H8:I8"/>
    <mergeCell ref="J8:K8"/>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B12:C12"/>
    <mergeCell ref="D12:E12"/>
    <mergeCell ref="F12:G12"/>
    <mergeCell ref="H12:I12"/>
    <mergeCell ref="J12:K12"/>
    <mergeCell ref="B13:C13"/>
    <mergeCell ref="D13:E13"/>
    <mergeCell ref="F13:G13"/>
    <mergeCell ref="H13:I13"/>
    <mergeCell ref="J13:K13"/>
    <mergeCell ref="B14:C14"/>
    <mergeCell ref="D14:E14"/>
    <mergeCell ref="F14:G14"/>
    <mergeCell ref="H14:I14"/>
    <mergeCell ref="J14:K14"/>
    <mergeCell ref="B15:C15"/>
    <mergeCell ref="D15:E15"/>
    <mergeCell ref="F15:G15"/>
    <mergeCell ref="H15:I15"/>
    <mergeCell ref="J15:K15"/>
    <mergeCell ref="B16:C16"/>
    <mergeCell ref="D16:E16"/>
    <mergeCell ref="F16:G16"/>
    <mergeCell ref="H16:I16"/>
    <mergeCell ref="J16:K16"/>
    <mergeCell ref="B17:C17"/>
    <mergeCell ref="D17:E17"/>
    <mergeCell ref="F17:G17"/>
    <mergeCell ref="H17:I17"/>
    <mergeCell ref="J17:K17"/>
    <mergeCell ref="B18:C18"/>
    <mergeCell ref="D18:E18"/>
    <mergeCell ref="F18:G18"/>
    <mergeCell ref="H18:I18"/>
    <mergeCell ref="J18:K18"/>
    <mergeCell ref="B19:C19"/>
    <mergeCell ref="D19:E19"/>
    <mergeCell ref="F19:G19"/>
    <mergeCell ref="H19:I19"/>
    <mergeCell ref="J19:K19"/>
    <mergeCell ref="B20:C20"/>
    <mergeCell ref="D20:E20"/>
    <mergeCell ref="F20:G20"/>
    <mergeCell ref="H20:I20"/>
    <mergeCell ref="J20:K20"/>
    <mergeCell ref="B21:C21"/>
    <mergeCell ref="D21:E21"/>
    <mergeCell ref="F21:G21"/>
    <mergeCell ref="H21:I21"/>
    <mergeCell ref="J21:K21"/>
    <mergeCell ref="B22:C22"/>
    <mergeCell ref="D22:E22"/>
    <mergeCell ref="F22:G22"/>
    <mergeCell ref="H22:I22"/>
    <mergeCell ref="J22:K22"/>
    <mergeCell ref="B23:C23"/>
    <mergeCell ref="D23:E23"/>
    <mergeCell ref="F23:G23"/>
    <mergeCell ref="H23:I23"/>
    <mergeCell ref="J23:K23"/>
    <mergeCell ref="B24:C24"/>
    <mergeCell ref="D24:E24"/>
    <mergeCell ref="F24:G24"/>
    <mergeCell ref="H24:I24"/>
    <mergeCell ref="J24:K24"/>
    <mergeCell ref="B25:C25"/>
    <mergeCell ref="D25:E25"/>
    <mergeCell ref="F25:G25"/>
    <mergeCell ref="H25:I25"/>
    <mergeCell ref="J25:K25"/>
    <mergeCell ref="B26:C26"/>
    <mergeCell ref="D26:E26"/>
    <mergeCell ref="F26:G26"/>
    <mergeCell ref="H26:I26"/>
    <mergeCell ref="J26:K26"/>
    <mergeCell ref="B27:C27"/>
    <mergeCell ref="D27:E27"/>
    <mergeCell ref="F27:G27"/>
    <mergeCell ref="H27:I27"/>
    <mergeCell ref="J27:K27"/>
    <mergeCell ref="B28:C28"/>
    <mergeCell ref="D28:E28"/>
    <mergeCell ref="F28:G28"/>
    <mergeCell ref="H28:I28"/>
    <mergeCell ref="J28:K28"/>
    <mergeCell ref="B29:C29"/>
    <mergeCell ref="D29:E29"/>
    <mergeCell ref="F29:G29"/>
    <mergeCell ref="H29:I29"/>
    <mergeCell ref="J29:K29"/>
    <mergeCell ref="B30:C30"/>
    <mergeCell ref="D30:E30"/>
    <mergeCell ref="F30:G30"/>
    <mergeCell ref="H30:I30"/>
    <mergeCell ref="J30:K30"/>
    <mergeCell ref="B31:C31"/>
    <mergeCell ref="D31:E31"/>
    <mergeCell ref="F31:G31"/>
    <mergeCell ref="H31:I31"/>
    <mergeCell ref="J31:K31"/>
    <mergeCell ref="B32:C32"/>
    <mergeCell ref="D32:E32"/>
    <mergeCell ref="F32:G32"/>
    <mergeCell ref="H32:I32"/>
    <mergeCell ref="J32:K32"/>
    <mergeCell ref="B33:C33"/>
    <mergeCell ref="D33:E33"/>
    <mergeCell ref="F33:G33"/>
    <mergeCell ref="H33:I33"/>
    <mergeCell ref="J33:K33"/>
    <mergeCell ref="B34:C34"/>
    <mergeCell ref="D34:E34"/>
    <mergeCell ref="F34:G34"/>
    <mergeCell ref="H34:I34"/>
    <mergeCell ref="J34:K34"/>
    <mergeCell ref="B35:C35"/>
    <mergeCell ref="D35:E35"/>
    <mergeCell ref="F35:G35"/>
    <mergeCell ref="H35:I35"/>
    <mergeCell ref="J35:K35"/>
    <mergeCell ref="B36:C36"/>
    <mergeCell ref="D36:E36"/>
    <mergeCell ref="F36:G36"/>
    <mergeCell ref="H36:I36"/>
    <mergeCell ref="J36:K36"/>
    <mergeCell ref="B37:C37"/>
    <mergeCell ref="D37:E37"/>
    <mergeCell ref="F37:G37"/>
    <mergeCell ref="H37:I37"/>
    <mergeCell ref="J37:K37"/>
    <mergeCell ref="B38:C38"/>
    <mergeCell ref="D38:E38"/>
    <mergeCell ref="F38:G38"/>
    <mergeCell ref="H38:I38"/>
    <mergeCell ref="J38:K38"/>
    <mergeCell ref="B39:C39"/>
    <mergeCell ref="D39:E39"/>
    <mergeCell ref="F39:G39"/>
    <mergeCell ref="H39:I39"/>
    <mergeCell ref="J39:K39"/>
    <mergeCell ref="B40:C40"/>
    <mergeCell ref="D40:E40"/>
    <mergeCell ref="F40:G40"/>
    <mergeCell ref="H40:I40"/>
    <mergeCell ref="J40:K40"/>
    <mergeCell ref="B41:C41"/>
    <mergeCell ref="D41:E41"/>
    <mergeCell ref="F41:G41"/>
    <mergeCell ref="H41:I41"/>
    <mergeCell ref="J41:K41"/>
    <mergeCell ref="B42:C42"/>
    <mergeCell ref="D42:E42"/>
    <mergeCell ref="F42:G42"/>
    <mergeCell ref="H42:I42"/>
    <mergeCell ref="J42:K42"/>
    <mergeCell ref="B43:C43"/>
    <mergeCell ref="D43:E43"/>
    <mergeCell ref="F43:G43"/>
    <mergeCell ref="H43:I43"/>
    <mergeCell ref="J43:K43"/>
    <mergeCell ref="B44:C44"/>
    <mergeCell ref="D44:E44"/>
    <mergeCell ref="F44:G44"/>
    <mergeCell ref="H44:I44"/>
    <mergeCell ref="J44:K44"/>
    <mergeCell ref="B45:C45"/>
    <mergeCell ref="D45:E45"/>
    <mergeCell ref="F45:G45"/>
    <mergeCell ref="H45:I45"/>
    <mergeCell ref="J45:K45"/>
    <mergeCell ref="B46:C46"/>
    <mergeCell ref="D46:E46"/>
    <mergeCell ref="F46:G46"/>
    <mergeCell ref="H46:I46"/>
    <mergeCell ref="J46:K46"/>
    <mergeCell ref="B47:C47"/>
    <mergeCell ref="D47:E47"/>
    <mergeCell ref="F47:G47"/>
    <mergeCell ref="H47:I47"/>
    <mergeCell ref="J47:K47"/>
    <mergeCell ref="B48:C48"/>
    <mergeCell ref="D48:E48"/>
    <mergeCell ref="F48:G48"/>
    <mergeCell ref="H48:I48"/>
    <mergeCell ref="J48:K48"/>
    <mergeCell ref="B49:C49"/>
    <mergeCell ref="D49:E49"/>
    <mergeCell ref="F49:G49"/>
    <mergeCell ref="H49:I49"/>
    <mergeCell ref="J49:K49"/>
    <mergeCell ref="B50:C50"/>
    <mergeCell ref="D50:E50"/>
    <mergeCell ref="F50:G50"/>
    <mergeCell ref="H50:I50"/>
    <mergeCell ref="J50:K50"/>
    <mergeCell ref="B51:C51"/>
    <mergeCell ref="D51:E51"/>
    <mergeCell ref="F51:G51"/>
    <mergeCell ref="H51:I51"/>
    <mergeCell ref="J51:K51"/>
    <mergeCell ref="B52:C52"/>
    <mergeCell ref="D52:E52"/>
    <mergeCell ref="F52:G52"/>
    <mergeCell ref="H52:I52"/>
    <mergeCell ref="J52:K52"/>
    <mergeCell ref="B53:C53"/>
    <mergeCell ref="D53:E53"/>
    <mergeCell ref="F53:G53"/>
    <mergeCell ref="H53:I53"/>
    <mergeCell ref="J53:K53"/>
    <mergeCell ref="B54:C54"/>
    <mergeCell ref="D54:E54"/>
    <mergeCell ref="F54:G54"/>
    <mergeCell ref="H54:I54"/>
    <mergeCell ref="J54:K54"/>
    <mergeCell ref="B55:C55"/>
    <mergeCell ref="D55:E55"/>
    <mergeCell ref="F55:G55"/>
    <mergeCell ref="H55:I55"/>
    <mergeCell ref="J55:K55"/>
    <mergeCell ref="B56:C56"/>
    <mergeCell ref="D56:E56"/>
    <mergeCell ref="F56:G56"/>
    <mergeCell ref="H56:I56"/>
    <mergeCell ref="J56:K56"/>
    <mergeCell ref="B57:C57"/>
    <mergeCell ref="D57:E57"/>
    <mergeCell ref="F57:G57"/>
    <mergeCell ref="H57:I57"/>
    <mergeCell ref="J57:K57"/>
    <mergeCell ref="B58:C58"/>
    <mergeCell ref="D58:E58"/>
    <mergeCell ref="F58:G58"/>
    <mergeCell ref="H58:I58"/>
    <mergeCell ref="J58:K58"/>
    <mergeCell ref="B59:C59"/>
    <mergeCell ref="D59:E59"/>
    <mergeCell ref="F59:G59"/>
    <mergeCell ref="H59:I59"/>
    <mergeCell ref="J59:K59"/>
    <mergeCell ref="B60:C60"/>
    <mergeCell ref="D60:E60"/>
    <mergeCell ref="F60:G60"/>
    <mergeCell ref="H60:I60"/>
    <mergeCell ref="J60:K60"/>
    <mergeCell ref="B61:C61"/>
    <mergeCell ref="D61:E61"/>
    <mergeCell ref="F61:G61"/>
    <mergeCell ref="H61:I61"/>
    <mergeCell ref="J61:K61"/>
    <mergeCell ref="B62:C62"/>
    <mergeCell ref="D62:E62"/>
    <mergeCell ref="F62:G62"/>
    <mergeCell ref="H62:I62"/>
    <mergeCell ref="J62:K62"/>
    <mergeCell ref="B63:C63"/>
    <mergeCell ref="D63:E63"/>
    <mergeCell ref="F63:G63"/>
    <mergeCell ref="H63:I63"/>
    <mergeCell ref="J63:K63"/>
    <mergeCell ref="B64:C64"/>
    <mergeCell ref="D64:E64"/>
    <mergeCell ref="F64:G64"/>
    <mergeCell ref="H64:I64"/>
    <mergeCell ref="J64:K64"/>
    <mergeCell ref="B65:C65"/>
    <mergeCell ref="D65:E65"/>
    <mergeCell ref="F65:G65"/>
    <mergeCell ref="H65:I65"/>
    <mergeCell ref="J65:K65"/>
    <mergeCell ref="B66:C66"/>
    <mergeCell ref="D66:E66"/>
    <mergeCell ref="F66:G66"/>
    <mergeCell ref="H66:I66"/>
    <mergeCell ref="J66:K66"/>
    <mergeCell ref="B67:C67"/>
    <mergeCell ref="D67:E67"/>
    <mergeCell ref="F67:G67"/>
    <mergeCell ref="H67:I67"/>
    <mergeCell ref="J67:K67"/>
    <mergeCell ref="B68:C68"/>
    <mergeCell ref="D68:E68"/>
    <mergeCell ref="F68:G68"/>
    <mergeCell ref="H68:I68"/>
    <mergeCell ref="J68:K68"/>
    <mergeCell ref="B69:C69"/>
    <mergeCell ref="D69:E69"/>
    <mergeCell ref="F69:G69"/>
    <mergeCell ref="H69:I69"/>
    <mergeCell ref="J69:K69"/>
    <mergeCell ref="B70:C70"/>
    <mergeCell ref="D70:E70"/>
    <mergeCell ref="F70:G70"/>
    <mergeCell ref="H70:I70"/>
    <mergeCell ref="J70:K70"/>
    <mergeCell ref="B71:C71"/>
    <mergeCell ref="D71:E71"/>
    <mergeCell ref="F71:G71"/>
    <mergeCell ref="H71:I71"/>
    <mergeCell ref="J71:K71"/>
    <mergeCell ref="B72:C72"/>
    <mergeCell ref="D72:E72"/>
    <mergeCell ref="F72:G72"/>
    <mergeCell ref="H72:I72"/>
    <mergeCell ref="J72:K72"/>
    <mergeCell ref="B73:C73"/>
    <mergeCell ref="D73:E73"/>
    <mergeCell ref="F73:G73"/>
    <mergeCell ref="H73:I73"/>
    <mergeCell ref="J73:K73"/>
    <mergeCell ref="B74:C74"/>
    <mergeCell ref="D74:E74"/>
    <mergeCell ref="F74:G74"/>
    <mergeCell ref="H74:I74"/>
    <mergeCell ref="J74:K74"/>
    <mergeCell ref="B75:C75"/>
    <mergeCell ref="D75:E75"/>
    <mergeCell ref="F75:G75"/>
    <mergeCell ref="H75:I75"/>
    <mergeCell ref="J75:K75"/>
    <mergeCell ref="B76:C76"/>
    <mergeCell ref="D76:E76"/>
    <mergeCell ref="F76:G76"/>
    <mergeCell ref="H76:I76"/>
    <mergeCell ref="J76:K76"/>
    <mergeCell ref="B77:C77"/>
    <mergeCell ref="D77:E77"/>
    <mergeCell ref="F77:G77"/>
    <mergeCell ref="H77:I77"/>
    <mergeCell ref="J77:K77"/>
    <mergeCell ref="B78:C78"/>
    <mergeCell ref="D78:E78"/>
    <mergeCell ref="F78:G78"/>
    <mergeCell ref="H78:I78"/>
    <mergeCell ref="J78:K78"/>
    <mergeCell ref="B79:C79"/>
    <mergeCell ref="D79:E79"/>
    <mergeCell ref="F79:G79"/>
    <mergeCell ref="H79:I79"/>
    <mergeCell ref="J79:K79"/>
    <mergeCell ref="B80:C80"/>
    <mergeCell ref="D80:E80"/>
    <mergeCell ref="F80:G80"/>
    <mergeCell ref="H80:I80"/>
    <mergeCell ref="J80:K80"/>
    <mergeCell ref="B81:C81"/>
    <mergeCell ref="D81:E81"/>
    <mergeCell ref="F81:G81"/>
    <mergeCell ref="H81:I81"/>
    <mergeCell ref="J81:K81"/>
    <mergeCell ref="B82:C82"/>
    <mergeCell ref="D82:E82"/>
    <mergeCell ref="F82:G82"/>
    <mergeCell ref="H82:I82"/>
    <mergeCell ref="J82:K82"/>
    <mergeCell ref="B83:C83"/>
    <mergeCell ref="D83:E83"/>
    <mergeCell ref="F83:G83"/>
    <mergeCell ref="H83:I83"/>
    <mergeCell ref="J83:K83"/>
    <mergeCell ref="B84:C84"/>
    <mergeCell ref="D84:E84"/>
    <mergeCell ref="F84:G84"/>
    <mergeCell ref="H84:I84"/>
    <mergeCell ref="J84:K84"/>
    <mergeCell ref="B85:C85"/>
    <mergeCell ref="D85:E85"/>
    <mergeCell ref="F85:G85"/>
    <mergeCell ref="H85:I85"/>
    <mergeCell ref="J85:K85"/>
    <mergeCell ref="B86:C86"/>
    <mergeCell ref="D86:E86"/>
    <mergeCell ref="F86:G86"/>
    <mergeCell ref="H86:I86"/>
    <mergeCell ref="J86:K86"/>
    <mergeCell ref="B87:C87"/>
    <mergeCell ref="D87:E87"/>
    <mergeCell ref="F87:G87"/>
    <mergeCell ref="H87:I87"/>
    <mergeCell ref="J87:K87"/>
    <mergeCell ref="B88:C88"/>
    <mergeCell ref="D88:E88"/>
    <mergeCell ref="F88:G88"/>
    <mergeCell ref="H88:I88"/>
    <mergeCell ref="J88:K88"/>
    <mergeCell ref="B89:C89"/>
    <mergeCell ref="D89:E89"/>
    <mergeCell ref="F89:G89"/>
    <mergeCell ref="H89:I89"/>
    <mergeCell ref="J89:K89"/>
    <mergeCell ref="B90:C90"/>
    <mergeCell ref="D90:E90"/>
    <mergeCell ref="F90:G90"/>
    <mergeCell ref="H90:I90"/>
    <mergeCell ref="J90:K90"/>
    <mergeCell ref="B91:C91"/>
    <mergeCell ref="D91:E91"/>
    <mergeCell ref="F91:G91"/>
    <mergeCell ref="H91:I91"/>
    <mergeCell ref="J91:K91"/>
    <mergeCell ref="B92:C92"/>
    <mergeCell ref="D92:E92"/>
    <mergeCell ref="F92:G92"/>
    <mergeCell ref="H92:I92"/>
    <mergeCell ref="J92:K92"/>
    <mergeCell ref="B93:C93"/>
    <mergeCell ref="D93:E93"/>
    <mergeCell ref="F93:G93"/>
    <mergeCell ref="H93:I93"/>
    <mergeCell ref="J93:K93"/>
    <mergeCell ref="B94:C94"/>
    <mergeCell ref="D94:E94"/>
    <mergeCell ref="F94:G94"/>
    <mergeCell ref="H94:I94"/>
    <mergeCell ref="J94:K94"/>
    <mergeCell ref="B95:C95"/>
    <mergeCell ref="D95:E95"/>
    <mergeCell ref="F95:G95"/>
    <mergeCell ref="H95:I95"/>
    <mergeCell ref="J95:K95"/>
    <mergeCell ref="B96:C96"/>
    <mergeCell ref="D96:E96"/>
    <mergeCell ref="F96:G96"/>
    <mergeCell ref="H96:I96"/>
    <mergeCell ref="J96:K96"/>
    <mergeCell ref="B97:C97"/>
    <mergeCell ref="D97:E97"/>
    <mergeCell ref="F97:G97"/>
    <mergeCell ref="H97:I97"/>
    <mergeCell ref="J97:K97"/>
    <mergeCell ref="B98:C98"/>
    <mergeCell ref="D98:E98"/>
    <mergeCell ref="F98:G98"/>
    <mergeCell ref="H98:I98"/>
    <mergeCell ref="J98:K98"/>
    <mergeCell ref="B99:C99"/>
    <mergeCell ref="D99:E99"/>
    <mergeCell ref="F99:G99"/>
    <mergeCell ref="H99:I99"/>
    <mergeCell ref="J99:K99"/>
    <mergeCell ref="B100:C100"/>
    <mergeCell ref="D100:E100"/>
    <mergeCell ref="F100:G100"/>
    <mergeCell ref="H100:I100"/>
    <mergeCell ref="J100:K100"/>
    <mergeCell ref="B101:C101"/>
    <mergeCell ref="D101:E101"/>
    <mergeCell ref="F101:G101"/>
    <mergeCell ref="H101:I101"/>
    <mergeCell ref="J101:K101"/>
    <mergeCell ref="B102:C102"/>
    <mergeCell ref="D102:E102"/>
    <mergeCell ref="F102:G102"/>
    <mergeCell ref="H102:I102"/>
    <mergeCell ref="J102:K102"/>
    <mergeCell ref="B103:C103"/>
    <mergeCell ref="D103:E103"/>
    <mergeCell ref="F103:G103"/>
    <mergeCell ref="H103:I103"/>
    <mergeCell ref="J103:K103"/>
    <mergeCell ref="B104:C104"/>
    <mergeCell ref="D104:E104"/>
    <mergeCell ref="F104:G104"/>
    <mergeCell ref="H104:I104"/>
    <mergeCell ref="J104:K104"/>
    <mergeCell ref="B105:C105"/>
    <mergeCell ref="D105:E105"/>
    <mergeCell ref="F105:G105"/>
    <mergeCell ref="H105:I105"/>
    <mergeCell ref="J105:K105"/>
    <mergeCell ref="B106:C106"/>
    <mergeCell ref="D106:E106"/>
    <mergeCell ref="F106:G106"/>
    <mergeCell ref="H106:I106"/>
    <mergeCell ref="J106:K106"/>
    <mergeCell ref="B107:C107"/>
    <mergeCell ref="D107:E107"/>
    <mergeCell ref="F107:G107"/>
    <mergeCell ref="H107:I107"/>
    <mergeCell ref="J107:K107"/>
    <mergeCell ref="B108:C108"/>
    <mergeCell ref="D108:E108"/>
    <mergeCell ref="F108:G108"/>
    <mergeCell ref="H108:I108"/>
    <mergeCell ref="J108:K108"/>
    <mergeCell ref="B109:C109"/>
    <mergeCell ref="D109:E109"/>
    <mergeCell ref="F109:G109"/>
    <mergeCell ref="H109:I109"/>
    <mergeCell ref="J109:K109"/>
    <mergeCell ref="B110:C110"/>
    <mergeCell ref="D110:E110"/>
    <mergeCell ref="F110:G110"/>
    <mergeCell ref="H110:I110"/>
    <mergeCell ref="J110:K110"/>
    <mergeCell ref="B111:C111"/>
    <mergeCell ref="D111:E111"/>
    <mergeCell ref="F111:G111"/>
    <mergeCell ref="H111:I111"/>
    <mergeCell ref="J111:K111"/>
    <mergeCell ref="B112:C112"/>
    <mergeCell ref="D112:E112"/>
    <mergeCell ref="F112:G112"/>
    <mergeCell ref="H112:I112"/>
    <mergeCell ref="J112:K112"/>
    <mergeCell ref="B113:C113"/>
    <mergeCell ref="D113:E113"/>
    <mergeCell ref="F113:G113"/>
    <mergeCell ref="H113:I113"/>
    <mergeCell ref="J113:K113"/>
    <mergeCell ref="B114:C114"/>
    <mergeCell ref="D114:E114"/>
    <mergeCell ref="F114:G114"/>
    <mergeCell ref="H114:I114"/>
    <mergeCell ref="J114:K114"/>
    <mergeCell ref="B115:C115"/>
    <mergeCell ref="D115:E115"/>
    <mergeCell ref="F115:G115"/>
    <mergeCell ref="H115:I115"/>
    <mergeCell ref="J115:K115"/>
    <mergeCell ref="B118:C118"/>
    <mergeCell ref="D118:E118"/>
    <mergeCell ref="F118:G118"/>
    <mergeCell ref="H118:I118"/>
    <mergeCell ref="J118:K118"/>
    <mergeCell ref="B116:C116"/>
    <mergeCell ref="D116:E116"/>
    <mergeCell ref="F116:G116"/>
    <mergeCell ref="H116:I116"/>
    <mergeCell ref="J116:K116"/>
    <mergeCell ref="B117:C117"/>
    <mergeCell ref="D117:E117"/>
    <mergeCell ref="F117:G117"/>
    <mergeCell ref="H117:I117"/>
    <mergeCell ref="J117:K1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49" workbookViewId="0">
      <selection sqref="A1:F63"/>
    </sheetView>
  </sheetViews>
  <sheetFormatPr baseColWidth="10" defaultColWidth="9.33203125" defaultRowHeight="12.75"/>
  <cols>
    <col min="1" max="1" width="11.83203125" customWidth="1"/>
    <col min="2" max="2" width="14" customWidth="1"/>
    <col min="3" max="3" width="36.83203125" customWidth="1"/>
    <col min="4" max="4" width="25.33203125" customWidth="1"/>
    <col min="5" max="5" width="22.1640625" customWidth="1"/>
    <col min="6" max="6" width="15.83203125" customWidth="1"/>
  </cols>
  <sheetData>
    <row r="1" spans="1:6" ht="15.2" customHeight="1">
      <c r="A1" s="6" t="s">
        <v>8</v>
      </c>
      <c r="B1" s="7" t="s">
        <v>9</v>
      </c>
      <c r="C1" s="7" t="s">
        <v>20</v>
      </c>
      <c r="D1" s="8" t="s">
        <v>11</v>
      </c>
      <c r="E1" s="9" t="s">
        <v>12</v>
      </c>
      <c r="F1" s="8" t="s">
        <v>21</v>
      </c>
    </row>
    <row r="2" spans="1:6" ht="11.25" customHeight="1">
      <c r="A2" s="10">
        <v>44671</v>
      </c>
      <c r="B2" s="11">
        <v>89465</v>
      </c>
      <c r="C2" s="12" t="s">
        <v>18</v>
      </c>
      <c r="D2" s="21">
        <v>4.2</v>
      </c>
      <c r="E2" s="14"/>
      <c r="F2" s="13">
        <v>-168407.45</v>
      </c>
    </row>
    <row r="3" spans="1:6" ht="12" customHeight="1">
      <c r="A3" s="15">
        <v>44671</v>
      </c>
      <c r="B3" s="16">
        <v>89469</v>
      </c>
      <c r="C3" s="17" t="s">
        <v>40</v>
      </c>
      <c r="D3" s="22">
        <v>20</v>
      </c>
      <c r="E3" s="5"/>
      <c r="F3" s="18">
        <v>-168427.45</v>
      </c>
    </row>
    <row r="4" spans="1:6" ht="11.25" customHeight="1">
      <c r="A4" s="10">
        <v>44671</v>
      </c>
      <c r="B4" s="11">
        <v>89469</v>
      </c>
      <c r="C4" s="12" t="s">
        <v>18</v>
      </c>
      <c r="D4" s="21">
        <v>4.2</v>
      </c>
      <c r="E4" s="14"/>
      <c r="F4" s="13">
        <v>-168431.65</v>
      </c>
    </row>
    <row r="5" spans="1:6" ht="12" customHeight="1">
      <c r="A5" s="15">
        <v>44671</v>
      </c>
      <c r="B5" s="16">
        <v>89471</v>
      </c>
      <c r="C5" s="17" t="s">
        <v>40</v>
      </c>
      <c r="D5" s="22">
        <v>20</v>
      </c>
      <c r="E5" s="5"/>
      <c r="F5" s="18">
        <v>-168451.65</v>
      </c>
    </row>
    <row r="6" spans="1:6" ht="11.25" customHeight="1">
      <c r="A6" s="10">
        <v>44671</v>
      </c>
      <c r="B6" s="11">
        <v>89471</v>
      </c>
      <c r="C6" s="12" t="s">
        <v>18</v>
      </c>
      <c r="D6" s="21">
        <v>4.2</v>
      </c>
      <c r="E6" s="14"/>
      <c r="F6" s="13">
        <v>-168455.85</v>
      </c>
    </row>
    <row r="7" spans="1:6" ht="12" customHeight="1">
      <c r="A7" s="15">
        <v>44671</v>
      </c>
      <c r="B7" s="16">
        <v>89507</v>
      </c>
      <c r="C7" s="17" t="s">
        <v>40</v>
      </c>
      <c r="D7" s="22">
        <v>20</v>
      </c>
      <c r="E7" s="5"/>
      <c r="F7" s="18">
        <v>-168475.85</v>
      </c>
    </row>
    <row r="8" spans="1:6" ht="11.25" customHeight="1">
      <c r="A8" s="10">
        <v>44671</v>
      </c>
      <c r="B8" s="11">
        <v>89507</v>
      </c>
      <c r="C8" s="12" t="s">
        <v>18</v>
      </c>
      <c r="D8" s="21">
        <v>4.2</v>
      </c>
      <c r="E8" s="14"/>
      <c r="F8" s="13">
        <v>-168480.05</v>
      </c>
    </row>
    <row r="9" spans="1:6" ht="12" customHeight="1">
      <c r="A9" s="15">
        <v>44671</v>
      </c>
      <c r="B9" s="16">
        <v>114795</v>
      </c>
      <c r="C9" s="17" t="s">
        <v>40</v>
      </c>
      <c r="D9" s="22">
        <v>20</v>
      </c>
      <c r="E9" s="5"/>
      <c r="F9" s="18">
        <v>-168500.05</v>
      </c>
    </row>
    <row r="10" spans="1:6" ht="11.25" customHeight="1">
      <c r="A10" s="10">
        <v>44671</v>
      </c>
      <c r="B10" s="11">
        <v>114795</v>
      </c>
      <c r="C10" s="12" t="s">
        <v>18</v>
      </c>
      <c r="D10" s="21">
        <v>4.2</v>
      </c>
      <c r="E10" s="14"/>
      <c r="F10" s="13">
        <v>-168504.25</v>
      </c>
    </row>
    <row r="11" spans="1:6" ht="12" customHeight="1">
      <c r="A11" s="15">
        <v>44671</v>
      </c>
      <c r="B11" s="16">
        <v>114814</v>
      </c>
      <c r="C11" s="17" t="s">
        <v>40</v>
      </c>
      <c r="D11" s="22">
        <v>20</v>
      </c>
      <c r="E11" s="5"/>
      <c r="F11" s="18">
        <v>-168524.25</v>
      </c>
    </row>
    <row r="12" spans="1:6" ht="11.25" customHeight="1">
      <c r="A12" s="10">
        <v>44671</v>
      </c>
      <c r="B12" s="11">
        <v>114814</v>
      </c>
      <c r="C12" s="12" t="s">
        <v>18</v>
      </c>
      <c r="D12" s="21">
        <v>4.2</v>
      </c>
      <c r="E12" s="14"/>
      <c r="F12" s="13">
        <v>-168528.45</v>
      </c>
    </row>
    <row r="13" spans="1:6" ht="12" customHeight="1">
      <c r="A13" s="15">
        <v>44671</v>
      </c>
      <c r="B13" s="16">
        <v>154564</v>
      </c>
      <c r="C13" s="17" t="s">
        <v>40</v>
      </c>
      <c r="D13" s="22">
        <v>20</v>
      </c>
      <c r="E13" s="5"/>
      <c r="F13" s="18">
        <v>-168548.45</v>
      </c>
    </row>
    <row r="14" spans="1:6" ht="11.25" customHeight="1">
      <c r="A14" s="10">
        <v>44671</v>
      </c>
      <c r="B14" s="11">
        <v>154564</v>
      </c>
      <c r="C14" s="12" t="s">
        <v>18</v>
      </c>
      <c r="D14" s="21">
        <v>4.2</v>
      </c>
      <c r="E14" s="14"/>
      <c r="F14" s="13">
        <v>-168552.65</v>
      </c>
    </row>
    <row r="15" spans="1:6" ht="12" customHeight="1">
      <c r="A15" s="15">
        <v>44671</v>
      </c>
      <c r="B15" s="5"/>
      <c r="C15" s="17" t="s">
        <v>41</v>
      </c>
      <c r="D15" s="22">
        <v>100</v>
      </c>
      <c r="E15" s="5"/>
      <c r="F15" s="18">
        <v>-168652.65</v>
      </c>
    </row>
    <row r="16" spans="1:6" ht="11.25" customHeight="1">
      <c r="A16" s="10">
        <v>44671</v>
      </c>
      <c r="B16" s="14"/>
      <c r="C16" s="12" t="s">
        <v>18</v>
      </c>
      <c r="D16" s="21">
        <v>21</v>
      </c>
      <c r="E16" s="14"/>
      <c r="F16" s="13">
        <v>-168673.65</v>
      </c>
    </row>
    <row r="17" spans="1:6" ht="12" customHeight="1">
      <c r="A17" s="15">
        <v>44672</v>
      </c>
      <c r="B17" s="16">
        <v>65724</v>
      </c>
      <c r="C17" s="17" t="s">
        <v>14</v>
      </c>
      <c r="D17" s="18">
        <v>266250</v>
      </c>
      <c r="E17" s="5"/>
      <c r="F17" s="18">
        <v>-434923.65</v>
      </c>
    </row>
    <row r="18" spans="1:6" ht="11.25" customHeight="1">
      <c r="A18" s="10">
        <v>44672</v>
      </c>
      <c r="B18" s="11">
        <v>89461</v>
      </c>
      <c r="C18" s="12" t="s">
        <v>14</v>
      </c>
      <c r="D18" s="13">
        <v>80000</v>
      </c>
      <c r="E18" s="14"/>
      <c r="F18" s="13">
        <v>-514923.65</v>
      </c>
    </row>
    <row r="19" spans="1:6" ht="12" customHeight="1">
      <c r="A19" s="15">
        <v>44672</v>
      </c>
      <c r="B19" s="16">
        <v>89503</v>
      </c>
      <c r="C19" s="17" t="s">
        <v>14</v>
      </c>
      <c r="D19" s="18">
        <v>90000</v>
      </c>
      <c r="E19" s="5"/>
      <c r="F19" s="18">
        <v>-604923.65</v>
      </c>
    </row>
    <row r="20" spans="1:6" ht="11.25" customHeight="1">
      <c r="A20" s="10">
        <v>44672</v>
      </c>
      <c r="B20" s="11">
        <v>154571</v>
      </c>
      <c r="C20" s="12" t="s">
        <v>14</v>
      </c>
      <c r="D20" s="13">
        <v>48102.34</v>
      </c>
      <c r="E20" s="14"/>
      <c r="F20" s="13">
        <v>-653025.99</v>
      </c>
    </row>
    <row r="21" spans="1:6" ht="12" customHeight="1">
      <c r="A21" s="15">
        <v>44672</v>
      </c>
      <c r="B21" s="16">
        <v>154585</v>
      </c>
      <c r="C21" s="17" t="s">
        <v>14</v>
      </c>
      <c r="D21" s="18">
        <v>150000</v>
      </c>
      <c r="E21" s="5"/>
      <c r="F21" s="18">
        <v>-803025.99</v>
      </c>
    </row>
    <row r="22" spans="1:6" ht="11.25" customHeight="1">
      <c r="A22" s="10">
        <v>44672</v>
      </c>
      <c r="B22" s="11">
        <v>979036</v>
      </c>
      <c r="C22" s="12" t="s">
        <v>14</v>
      </c>
      <c r="D22" s="13">
        <v>500000</v>
      </c>
      <c r="E22" s="14"/>
      <c r="F22" s="13">
        <v>-1303025.99</v>
      </c>
    </row>
    <row r="23" spans="1:6" ht="12" customHeight="1">
      <c r="A23" s="15">
        <v>44672</v>
      </c>
      <c r="B23" s="20">
        <v>10000361</v>
      </c>
      <c r="C23" s="17" t="s">
        <v>15</v>
      </c>
      <c r="D23" s="18">
        <v>400000</v>
      </c>
      <c r="E23" s="5"/>
      <c r="F23" s="18">
        <v>-1703025.99</v>
      </c>
    </row>
    <row r="24" spans="1:6" ht="11.25" customHeight="1">
      <c r="A24" s="10">
        <v>44672</v>
      </c>
      <c r="B24" s="11">
        <v>65722</v>
      </c>
      <c r="C24" s="12" t="s">
        <v>16</v>
      </c>
      <c r="D24" s="21">
        <v>285</v>
      </c>
      <c r="E24" s="14"/>
      <c r="F24" s="13">
        <v>-1703310.99</v>
      </c>
    </row>
    <row r="25" spans="1:6" ht="12" customHeight="1">
      <c r="A25" s="15">
        <v>44672</v>
      </c>
      <c r="B25" s="16">
        <v>65723</v>
      </c>
      <c r="C25" s="17" t="s">
        <v>16</v>
      </c>
      <c r="D25" s="18">
        <v>1560</v>
      </c>
      <c r="E25" s="5"/>
      <c r="F25" s="18">
        <v>-1704870.99</v>
      </c>
    </row>
    <row r="26" spans="1:6" ht="11.25" customHeight="1">
      <c r="A26" s="10">
        <v>44672</v>
      </c>
      <c r="B26" s="11">
        <v>89466</v>
      </c>
      <c r="C26" s="12" t="s">
        <v>16</v>
      </c>
      <c r="D26" s="21">
        <v>540</v>
      </c>
      <c r="E26" s="14"/>
      <c r="F26" s="13">
        <v>-1705410.99</v>
      </c>
    </row>
    <row r="27" spans="1:6" ht="12" customHeight="1">
      <c r="A27" s="15">
        <v>44672</v>
      </c>
      <c r="B27" s="16">
        <v>89467</v>
      </c>
      <c r="C27" s="17" t="s">
        <v>16</v>
      </c>
      <c r="D27" s="22">
        <v>540</v>
      </c>
      <c r="E27" s="5"/>
      <c r="F27" s="18">
        <v>-1705950.99</v>
      </c>
    </row>
    <row r="28" spans="1:6" ht="11.25" customHeight="1">
      <c r="A28" s="10">
        <v>44672</v>
      </c>
      <c r="B28" s="11">
        <v>89473</v>
      </c>
      <c r="C28" s="12" t="s">
        <v>16</v>
      </c>
      <c r="D28" s="21">
        <v>900</v>
      </c>
      <c r="E28" s="14"/>
      <c r="F28" s="13">
        <v>-1706850.99</v>
      </c>
    </row>
    <row r="29" spans="1:6" ht="12" customHeight="1">
      <c r="A29" s="15">
        <v>44672</v>
      </c>
      <c r="B29" s="16">
        <v>89481</v>
      </c>
      <c r="C29" s="17" t="s">
        <v>16</v>
      </c>
      <c r="D29" s="22">
        <v>600</v>
      </c>
      <c r="E29" s="5"/>
      <c r="F29" s="18">
        <v>-1707450.99</v>
      </c>
    </row>
    <row r="30" spans="1:6" ht="11.25" customHeight="1">
      <c r="A30" s="10">
        <v>44672</v>
      </c>
      <c r="B30" s="11">
        <v>89501</v>
      </c>
      <c r="C30" s="12" t="s">
        <v>16</v>
      </c>
      <c r="D30" s="21">
        <v>540</v>
      </c>
      <c r="E30" s="14"/>
      <c r="F30" s="13">
        <v>-1707990.99</v>
      </c>
    </row>
    <row r="31" spans="1:6" ht="12" customHeight="1">
      <c r="A31" s="15">
        <v>44672</v>
      </c>
      <c r="B31" s="16">
        <v>114806</v>
      </c>
      <c r="C31" s="17" t="s">
        <v>16</v>
      </c>
      <c r="D31" s="18">
        <v>1415.43</v>
      </c>
      <c r="E31" s="5"/>
      <c r="F31" s="18">
        <v>-1709406.42</v>
      </c>
    </row>
    <row r="32" spans="1:6" ht="11.25" customHeight="1">
      <c r="A32" s="10">
        <v>44672</v>
      </c>
      <c r="B32" s="11">
        <v>114822</v>
      </c>
      <c r="C32" s="12" t="s">
        <v>16</v>
      </c>
      <c r="D32" s="13">
        <v>1080</v>
      </c>
      <c r="E32" s="14"/>
      <c r="F32" s="13">
        <v>-1710486.42</v>
      </c>
    </row>
    <row r="33" spans="1:6" ht="12" customHeight="1">
      <c r="A33" s="15">
        <v>44672</v>
      </c>
      <c r="B33" s="16">
        <v>114825</v>
      </c>
      <c r="C33" s="17" t="s">
        <v>16</v>
      </c>
      <c r="D33" s="18">
        <v>1080</v>
      </c>
      <c r="E33" s="5"/>
      <c r="F33" s="18">
        <v>-1711566.42</v>
      </c>
    </row>
    <row r="34" spans="1:6" ht="11.25" customHeight="1">
      <c r="A34" s="10">
        <v>44672</v>
      </c>
      <c r="B34" s="11">
        <v>979034</v>
      </c>
      <c r="C34" s="12" t="s">
        <v>16</v>
      </c>
      <c r="D34" s="13">
        <v>3000</v>
      </c>
      <c r="E34" s="14"/>
      <c r="F34" s="13">
        <v>-1714566.42</v>
      </c>
    </row>
    <row r="35" spans="1:6" ht="12" customHeight="1">
      <c r="A35" s="15">
        <v>44672</v>
      </c>
      <c r="B35" s="16">
        <v>979035</v>
      </c>
      <c r="C35" s="17" t="s">
        <v>16</v>
      </c>
      <c r="D35" s="18">
        <v>3000</v>
      </c>
      <c r="E35" s="5"/>
      <c r="F35" s="18">
        <v>-1717566.42</v>
      </c>
    </row>
    <row r="36" spans="1:6" ht="11.25" customHeight="1">
      <c r="A36" s="10">
        <v>44672</v>
      </c>
      <c r="B36" s="19">
        <v>10000353</v>
      </c>
      <c r="C36" s="12" t="s">
        <v>16</v>
      </c>
      <c r="D36" s="13">
        <v>3300</v>
      </c>
      <c r="E36" s="14"/>
      <c r="F36" s="13">
        <v>-1720866.42</v>
      </c>
    </row>
    <row r="37" spans="1:6" ht="12" customHeight="1">
      <c r="A37" s="15">
        <v>44672</v>
      </c>
      <c r="B37" s="5"/>
      <c r="C37" s="17" t="s">
        <v>16</v>
      </c>
      <c r="D37" s="22">
        <v>0.7</v>
      </c>
      <c r="E37" s="5"/>
      <c r="F37" s="18">
        <v>-1720867.12</v>
      </c>
    </row>
    <row r="38" spans="1:6" ht="11.25" customHeight="1">
      <c r="A38" s="10">
        <v>44672</v>
      </c>
      <c r="B38" s="14"/>
      <c r="C38" s="12" t="s">
        <v>16</v>
      </c>
      <c r="D38" s="21">
        <v>0.15</v>
      </c>
      <c r="E38" s="14"/>
      <c r="F38" s="13">
        <v>-1720867.27</v>
      </c>
    </row>
    <row r="39" spans="1:6" ht="12" customHeight="1">
      <c r="A39" s="15">
        <v>44672</v>
      </c>
      <c r="B39" s="16">
        <v>8290186</v>
      </c>
      <c r="C39" s="17" t="s">
        <v>16</v>
      </c>
      <c r="D39" s="18">
        <v>1440</v>
      </c>
      <c r="E39" s="5"/>
      <c r="F39" s="18">
        <v>-1722307.27</v>
      </c>
    </row>
    <row r="40" spans="1:6" ht="11.25" customHeight="1">
      <c r="A40" s="10">
        <v>44672</v>
      </c>
      <c r="B40" s="11">
        <v>8290270</v>
      </c>
      <c r="C40" s="12" t="s">
        <v>16</v>
      </c>
      <c r="D40" s="21">
        <v>15.07</v>
      </c>
      <c r="E40" s="14"/>
      <c r="F40" s="13">
        <v>-1722322.34</v>
      </c>
    </row>
    <row r="41" spans="1:6" ht="12" customHeight="1">
      <c r="A41" s="15">
        <v>44672</v>
      </c>
      <c r="B41" s="16">
        <v>8290633</v>
      </c>
      <c r="C41" s="17" t="s">
        <v>16</v>
      </c>
      <c r="D41" s="22">
        <v>120</v>
      </c>
      <c r="E41" s="5"/>
      <c r="F41" s="18">
        <v>-1722442.34</v>
      </c>
    </row>
    <row r="42" spans="1:6" ht="11.25" customHeight="1">
      <c r="A42" s="10">
        <v>44672</v>
      </c>
      <c r="B42" s="11">
        <v>8290639</v>
      </c>
      <c r="C42" s="12" t="s">
        <v>16</v>
      </c>
      <c r="D42" s="21">
        <v>336</v>
      </c>
      <c r="E42" s="14"/>
      <c r="F42" s="13">
        <v>-1722778.34</v>
      </c>
    </row>
    <row r="43" spans="1:6" ht="12" customHeight="1">
      <c r="A43" s="15">
        <v>44672</v>
      </c>
      <c r="B43" s="16">
        <v>8290679</v>
      </c>
      <c r="C43" s="17" t="s">
        <v>16</v>
      </c>
      <c r="D43" s="22">
        <v>344.94</v>
      </c>
      <c r="E43" s="5"/>
      <c r="F43" s="18">
        <v>-1723123.28</v>
      </c>
    </row>
    <row r="44" spans="1:6" ht="11.25" customHeight="1">
      <c r="A44" s="10">
        <v>44672</v>
      </c>
      <c r="B44" s="11">
        <v>8290689</v>
      </c>
      <c r="C44" s="12" t="s">
        <v>16</v>
      </c>
      <c r="D44" s="21">
        <v>270.06</v>
      </c>
      <c r="E44" s="14"/>
      <c r="F44" s="13">
        <v>-1723393.34</v>
      </c>
    </row>
    <row r="45" spans="1:6" ht="12" customHeight="1">
      <c r="A45" s="15">
        <v>44672</v>
      </c>
      <c r="B45" s="16">
        <v>8291846</v>
      </c>
      <c r="C45" s="17" t="s">
        <v>16</v>
      </c>
      <c r="D45" s="22">
        <v>840</v>
      </c>
      <c r="E45" s="5"/>
      <c r="F45" s="18">
        <v>-1724233.34</v>
      </c>
    </row>
    <row r="46" spans="1:6" ht="11.25" customHeight="1">
      <c r="A46" s="10">
        <v>44672</v>
      </c>
      <c r="B46" s="11">
        <v>8291856</v>
      </c>
      <c r="C46" s="12" t="s">
        <v>16</v>
      </c>
      <c r="D46" s="21">
        <v>26.47</v>
      </c>
      <c r="E46" s="14"/>
      <c r="F46" s="13">
        <v>-1724259.81</v>
      </c>
    </row>
    <row r="47" spans="1:6" ht="12" customHeight="1">
      <c r="A47" s="15">
        <v>44672</v>
      </c>
      <c r="B47" s="5"/>
      <c r="C47" s="17" t="s">
        <v>16</v>
      </c>
      <c r="D47" s="22">
        <v>0.01</v>
      </c>
      <c r="E47" s="5"/>
      <c r="F47" s="18">
        <v>-1724259.82</v>
      </c>
    </row>
    <row r="48" spans="1:6" ht="11.25" customHeight="1">
      <c r="A48" s="10">
        <v>44672</v>
      </c>
      <c r="B48" s="14"/>
      <c r="C48" s="12" t="s">
        <v>16</v>
      </c>
      <c r="D48" s="21">
        <v>0.01</v>
      </c>
      <c r="E48" s="14"/>
      <c r="F48" s="13">
        <v>-1724259.83</v>
      </c>
    </row>
    <row r="49" spans="1:6" ht="12" customHeight="1">
      <c r="A49" s="15">
        <v>44672</v>
      </c>
      <c r="B49" s="16">
        <v>979033</v>
      </c>
      <c r="C49" s="17" t="s">
        <v>16</v>
      </c>
      <c r="D49" s="22">
        <v>0.12</v>
      </c>
      <c r="E49" s="5"/>
      <c r="F49" s="18">
        <v>-1724259.95</v>
      </c>
    </row>
    <row r="50" spans="1:6" ht="11.25" customHeight="1">
      <c r="A50" s="10">
        <v>44672</v>
      </c>
      <c r="B50" s="11">
        <v>979033</v>
      </c>
      <c r="C50" s="12" t="s">
        <v>16</v>
      </c>
      <c r="D50" s="21">
        <v>0.03</v>
      </c>
      <c r="E50" s="14"/>
      <c r="F50" s="13">
        <v>-1724259.98</v>
      </c>
    </row>
    <row r="51" spans="1:6" ht="12" customHeight="1">
      <c r="A51" s="15">
        <v>44672</v>
      </c>
      <c r="B51" s="20">
        <v>10000343</v>
      </c>
      <c r="C51" s="17" t="s">
        <v>16</v>
      </c>
      <c r="D51" s="22">
        <v>0.12</v>
      </c>
      <c r="E51" s="5"/>
      <c r="F51" s="18">
        <v>-1724260.1</v>
      </c>
    </row>
    <row r="52" spans="1:6" ht="11.25" customHeight="1">
      <c r="A52" s="10">
        <v>44672</v>
      </c>
      <c r="B52" s="19">
        <v>10000343</v>
      </c>
      <c r="C52" s="12" t="s">
        <v>16</v>
      </c>
      <c r="D52" s="21">
        <v>0.03</v>
      </c>
      <c r="E52" s="14"/>
      <c r="F52" s="13">
        <v>-1724260.13</v>
      </c>
    </row>
    <row r="53" spans="1:6" ht="12" customHeight="1">
      <c r="A53" s="15">
        <v>44672</v>
      </c>
      <c r="B53" s="16">
        <v>89465</v>
      </c>
      <c r="C53" s="17" t="s">
        <v>16</v>
      </c>
      <c r="D53" s="22">
        <v>0.12</v>
      </c>
      <c r="E53" s="5"/>
      <c r="F53" s="18">
        <v>-1724260.25</v>
      </c>
    </row>
    <row r="54" spans="1:6" ht="11.25" customHeight="1">
      <c r="A54" s="10">
        <v>44672</v>
      </c>
      <c r="B54" s="11">
        <v>89465</v>
      </c>
      <c r="C54" s="12" t="s">
        <v>16</v>
      </c>
      <c r="D54" s="21">
        <v>0.03</v>
      </c>
      <c r="E54" s="14"/>
      <c r="F54" s="13">
        <v>-1724260.28</v>
      </c>
    </row>
    <row r="55" spans="1:6" ht="12" customHeight="1">
      <c r="A55" s="15">
        <v>44672</v>
      </c>
      <c r="B55" s="16">
        <v>89469</v>
      </c>
      <c r="C55" s="17" t="s">
        <v>16</v>
      </c>
      <c r="D55" s="22">
        <v>0.12</v>
      </c>
      <c r="E55" s="5"/>
      <c r="F55" s="18">
        <v>-1724260.4</v>
      </c>
    </row>
    <row r="56" spans="1:6" ht="11.25" customHeight="1">
      <c r="A56" s="10">
        <v>44672</v>
      </c>
      <c r="B56" s="11">
        <v>89469</v>
      </c>
      <c r="C56" s="12" t="s">
        <v>16</v>
      </c>
      <c r="D56" s="21">
        <v>0.03</v>
      </c>
      <c r="E56" s="14"/>
      <c r="F56" s="13">
        <v>-1724260.43</v>
      </c>
    </row>
    <row r="57" spans="1:6" ht="12" customHeight="1">
      <c r="A57" s="15">
        <v>44672</v>
      </c>
      <c r="B57" s="16">
        <v>89471</v>
      </c>
      <c r="C57" s="17" t="s">
        <v>16</v>
      </c>
      <c r="D57" s="22">
        <v>0.12</v>
      </c>
      <c r="E57" s="5"/>
      <c r="F57" s="18">
        <v>-1724260.55</v>
      </c>
    </row>
    <row r="58" spans="1:6" ht="11.25" customHeight="1">
      <c r="A58" s="10">
        <v>44672</v>
      </c>
      <c r="B58" s="11">
        <v>89471</v>
      </c>
      <c r="C58" s="12" t="s">
        <v>16</v>
      </c>
      <c r="D58" s="21">
        <v>0.03</v>
      </c>
      <c r="E58" s="14"/>
      <c r="F58" s="13">
        <v>-1724260.58</v>
      </c>
    </row>
    <row r="59" spans="1:6" ht="12" customHeight="1">
      <c r="A59" s="15">
        <v>44672</v>
      </c>
      <c r="B59" s="16">
        <v>89507</v>
      </c>
      <c r="C59" s="17" t="s">
        <v>16</v>
      </c>
      <c r="D59" s="22">
        <v>0.12</v>
      </c>
      <c r="E59" s="5"/>
      <c r="F59" s="18">
        <v>-1724260.7</v>
      </c>
    </row>
    <row r="60" spans="1:6" ht="11.25" customHeight="1">
      <c r="A60" s="10">
        <v>44672</v>
      </c>
      <c r="B60" s="11">
        <v>89507</v>
      </c>
      <c r="C60" s="12" t="s">
        <v>16</v>
      </c>
      <c r="D60" s="21">
        <v>0.03</v>
      </c>
      <c r="E60" s="14"/>
      <c r="F60" s="13">
        <v>-1724260.73</v>
      </c>
    </row>
    <row r="61" spans="1:6" ht="12" customHeight="1">
      <c r="A61" s="15">
        <v>44672</v>
      </c>
      <c r="B61" s="16">
        <v>114795</v>
      </c>
      <c r="C61" s="17" t="s">
        <v>16</v>
      </c>
      <c r="D61" s="22">
        <v>0.12</v>
      </c>
      <c r="E61" s="5"/>
      <c r="F61" s="18">
        <v>-1724260.85</v>
      </c>
    </row>
    <row r="62" spans="1:6" ht="11.25" customHeight="1">
      <c r="A62" s="10">
        <v>44672</v>
      </c>
      <c r="B62" s="11">
        <v>114795</v>
      </c>
      <c r="C62" s="12" t="s">
        <v>16</v>
      </c>
      <c r="D62" s="21">
        <v>0.03</v>
      </c>
      <c r="E62" s="14"/>
      <c r="F62" s="13">
        <v>-1724260.88</v>
      </c>
    </row>
    <row r="63" spans="1:6" ht="11.25" customHeight="1">
      <c r="A63" s="15">
        <v>44672</v>
      </c>
      <c r="B63" s="16">
        <v>114814</v>
      </c>
      <c r="C63" s="17" t="s">
        <v>16</v>
      </c>
      <c r="D63" s="22">
        <v>0.12</v>
      </c>
      <c r="E63" s="5"/>
      <c r="F63" s="18">
        <v>-1724261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
  <sheetViews>
    <sheetView workbookViewId="0">
      <selection activeCell="A3" sqref="A3:G122"/>
    </sheetView>
  </sheetViews>
  <sheetFormatPr baseColWidth="10" defaultColWidth="9.33203125" defaultRowHeight="12.75"/>
  <cols>
    <col min="1" max="1" width="11.83203125" customWidth="1"/>
    <col min="2" max="2" width="14" customWidth="1"/>
    <col min="3" max="3" width="36.83203125" customWidth="1"/>
    <col min="4" max="4" width="24.1640625" customWidth="1"/>
    <col min="5" max="5" width="1.1640625" customWidth="1"/>
    <col min="6" max="6" width="22.1640625" customWidth="1"/>
    <col min="7" max="7" width="16" customWidth="1"/>
    <col min="8" max="8" width="2.5" customWidth="1"/>
  </cols>
  <sheetData>
    <row r="1" spans="1:8" ht="15.75" customHeight="1">
      <c r="A1" s="135" t="s">
        <v>7</v>
      </c>
      <c r="B1" s="135"/>
      <c r="C1" s="135"/>
      <c r="D1" s="135"/>
      <c r="E1" s="135"/>
      <c r="F1" s="135"/>
      <c r="G1" s="135"/>
      <c r="H1" s="135"/>
    </row>
    <row r="2" spans="1:8" ht="0.95" customHeight="1"/>
    <row r="3" spans="1:8" ht="15.2" customHeight="1">
      <c r="A3" s="6" t="s">
        <v>8</v>
      </c>
      <c r="B3" s="7" t="s">
        <v>9</v>
      </c>
      <c r="C3" s="7" t="s">
        <v>20</v>
      </c>
      <c r="D3" s="8" t="s">
        <v>11</v>
      </c>
      <c r="E3" s="130" t="s">
        <v>12</v>
      </c>
      <c r="F3" s="130"/>
      <c r="G3" s="8" t="s">
        <v>21</v>
      </c>
    </row>
    <row r="4" spans="1:8" ht="11.25" customHeight="1">
      <c r="A4" s="10">
        <v>44672</v>
      </c>
      <c r="B4" s="11">
        <v>114814</v>
      </c>
      <c r="C4" s="12" t="s">
        <v>16</v>
      </c>
      <c r="D4" s="21">
        <v>0.03</v>
      </c>
      <c r="E4" s="120"/>
      <c r="F4" s="120"/>
      <c r="G4" s="13">
        <v>-1724261.03</v>
      </c>
    </row>
    <row r="5" spans="1:8" ht="12" customHeight="1">
      <c r="A5" s="15">
        <v>44672</v>
      </c>
      <c r="B5" s="16">
        <v>154564</v>
      </c>
      <c r="C5" s="17" t="s">
        <v>16</v>
      </c>
      <c r="D5" s="22">
        <v>0.12</v>
      </c>
      <c r="E5" s="115"/>
      <c r="F5" s="115"/>
      <c r="G5" s="18">
        <v>-1724261.15</v>
      </c>
    </row>
    <row r="6" spans="1:8" ht="11.25" customHeight="1">
      <c r="A6" s="10">
        <v>44672</v>
      </c>
      <c r="B6" s="11">
        <v>154564</v>
      </c>
      <c r="C6" s="12" t="s">
        <v>16</v>
      </c>
      <c r="D6" s="21">
        <v>0.03</v>
      </c>
      <c r="E6" s="120"/>
      <c r="F6" s="120"/>
      <c r="G6" s="13">
        <v>-1724261.18</v>
      </c>
    </row>
    <row r="7" spans="1:8" ht="12" customHeight="1">
      <c r="A7" s="15">
        <v>44672</v>
      </c>
      <c r="B7" s="5"/>
      <c r="C7" s="17" t="s">
        <v>16</v>
      </c>
      <c r="D7" s="22">
        <v>0.6</v>
      </c>
      <c r="E7" s="115"/>
      <c r="F7" s="115"/>
      <c r="G7" s="18">
        <v>-1724261.78</v>
      </c>
    </row>
    <row r="8" spans="1:8" ht="11.25" customHeight="1">
      <c r="A8" s="10">
        <v>44672</v>
      </c>
      <c r="B8" s="14"/>
      <c r="C8" s="12" t="s">
        <v>16</v>
      </c>
      <c r="D8" s="21">
        <v>0.13</v>
      </c>
      <c r="E8" s="120"/>
      <c r="F8" s="120"/>
      <c r="G8" s="13">
        <v>-1724261.91</v>
      </c>
    </row>
    <row r="9" spans="1:8" ht="12" customHeight="1">
      <c r="A9" s="15">
        <v>44672</v>
      </c>
      <c r="B9" s="5"/>
      <c r="C9" s="17" t="s">
        <v>17</v>
      </c>
      <c r="D9" s="22">
        <v>116.75</v>
      </c>
      <c r="E9" s="115"/>
      <c r="F9" s="115"/>
      <c r="G9" s="18">
        <v>-1724378.66</v>
      </c>
    </row>
    <row r="10" spans="1:8" ht="11.25" customHeight="1">
      <c r="A10" s="10">
        <v>44672</v>
      </c>
      <c r="B10" s="14"/>
      <c r="C10" s="12" t="s">
        <v>18</v>
      </c>
      <c r="D10" s="21">
        <v>24.52</v>
      </c>
      <c r="E10" s="120"/>
      <c r="F10" s="120"/>
      <c r="G10" s="13">
        <v>-1724403.18</v>
      </c>
    </row>
    <row r="11" spans="1:8" ht="11.25" customHeight="1">
      <c r="A11" s="15">
        <v>44672</v>
      </c>
      <c r="B11" s="57">
        <v>8295638</v>
      </c>
      <c r="C11" s="58" t="s">
        <v>26</v>
      </c>
      <c r="D11" s="59">
        <v>800000</v>
      </c>
      <c r="E11" s="115"/>
      <c r="F11" s="115"/>
      <c r="G11" s="18">
        <v>-2524403.1800000002</v>
      </c>
    </row>
    <row r="12" spans="1:8" ht="11.25" customHeight="1">
      <c r="A12" s="10">
        <v>44672</v>
      </c>
      <c r="B12" s="12" t="s">
        <v>152</v>
      </c>
      <c r="C12" s="12" t="s">
        <v>29</v>
      </c>
      <c r="D12" s="13">
        <v>1138.5</v>
      </c>
      <c r="E12" s="120"/>
      <c r="F12" s="120"/>
      <c r="G12" s="13">
        <v>-2525541.6800000002</v>
      </c>
    </row>
    <row r="13" spans="1:8" ht="12" customHeight="1">
      <c r="A13" s="15">
        <v>44672</v>
      </c>
      <c r="B13" s="17" t="s">
        <v>153</v>
      </c>
      <c r="C13" s="17" t="s">
        <v>16</v>
      </c>
      <c r="D13" s="18">
        <v>13662</v>
      </c>
      <c r="E13" s="115"/>
      <c r="F13" s="115"/>
      <c r="G13" s="18">
        <v>-2539203.6800000002</v>
      </c>
    </row>
    <row r="14" spans="1:8" ht="11.25" customHeight="1">
      <c r="A14" s="10">
        <v>44672</v>
      </c>
      <c r="B14" s="12" t="s">
        <v>154</v>
      </c>
      <c r="C14" s="12" t="s">
        <v>16</v>
      </c>
      <c r="D14" s="21">
        <v>6.83</v>
      </c>
      <c r="E14" s="120"/>
      <c r="F14" s="120"/>
      <c r="G14" s="13">
        <v>-2539210.5099999998</v>
      </c>
    </row>
    <row r="15" spans="1:8" ht="12" customHeight="1">
      <c r="A15" s="15">
        <v>44672</v>
      </c>
      <c r="B15" s="17" t="s">
        <v>155</v>
      </c>
      <c r="C15" s="17" t="s">
        <v>36</v>
      </c>
      <c r="D15" s="5"/>
      <c r="E15" s="126">
        <v>2277000</v>
      </c>
      <c r="F15" s="126"/>
      <c r="G15" s="18">
        <v>-262210.51</v>
      </c>
    </row>
    <row r="16" spans="1:8" ht="11.25" customHeight="1">
      <c r="A16" s="10">
        <v>44672</v>
      </c>
      <c r="B16" s="19">
        <v>5491253</v>
      </c>
      <c r="C16" s="12" t="s">
        <v>39</v>
      </c>
      <c r="D16" s="14"/>
      <c r="E16" s="127">
        <v>69928.11</v>
      </c>
      <c r="F16" s="127"/>
      <c r="G16" s="13">
        <v>-192282.4</v>
      </c>
    </row>
    <row r="17" spans="1:7" ht="12" customHeight="1">
      <c r="A17" s="15">
        <v>44672</v>
      </c>
      <c r="B17" s="20">
        <v>5491253</v>
      </c>
      <c r="C17" s="17" t="s">
        <v>16</v>
      </c>
      <c r="D17" s="22">
        <v>419.57</v>
      </c>
      <c r="E17" s="115"/>
      <c r="F17" s="115"/>
      <c r="G17" s="18">
        <v>-192701.97</v>
      </c>
    </row>
    <row r="18" spans="1:7" ht="11.25" customHeight="1">
      <c r="A18" s="10">
        <v>44672</v>
      </c>
      <c r="B18" s="19">
        <v>5491253</v>
      </c>
      <c r="C18" s="12" t="s">
        <v>29</v>
      </c>
      <c r="D18" s="21">
        <v>34.96</v>
      </c>
      <c r="E18" s="120"/>
      <c r="F18" s="120"/>
      <c r="G18" s="13">
        <v>-192736.93</v>
      </c>
    </row>
    <row r="19" spans="1:7" ht="12" customHeight="1">
      <c r="A19" s="15">
        <v>44672</v>
      </c>
      <c r="B19" s="20">
        <v>5491253</v>
      </c>
      <c r="C19" s="17" t="s">
        <v>16</v>
      </c>
      <c r="D19" s="22">
        <v>0.21</v>
      </c>
      <c r="E19" s="115"/>
      <c r="F19" s="115"/>
      <c r="G19" s="18">
        <v>-192737.14</v>
      </c>
    </row>
    <row r="20" spans="1:7" ht="11.25" customHeight="1">
      <c r="A20" s="10">
        <v>44672</v>
      </c>
      <c r="B20" s="19">
        <v>5536471</v>
      </c>
      <c r="C20" s="12" t="s">
        <v>39</v>
      </c>
      <c r="D20" s="14"/>
      <c r="E20" s="127">
        <v>162425.31</v>
      </c>
      <c r="F20" s="127"/>
      <c r="G20" s="13">
        <v>-30311.83</v>
      </c>
    </row>
    <row r="21" spans="1:7" ht="12" customHeight="1">
      <c r="A21" s="15">
        <v>44672</v>
      </c>
      <c r="B21" s="20">
        <v>5536471</v>
      </c>
      <c r="C21" s="17" t="s">
        <v>16</v>
      </c>
      <c r="D21" s="22">
        <v>974.55</v>
      </c>
      <c r="E21" s="115"/>
      <c r="F21" s="115"/>
      <c r="G21" s="18">
        <v>-31286.38</v>
      </c>
    </row>
    <row r="22" spans="1:7" ht="11.25" customHeight="1">
      <c r="A22" s="10">
        <v>44672</v>
      </c>
      <c r="B22" s="19">
        <v>5536471</v>
      </c>
      <c r="C22" s="12" t="s">
        <v>29</v>
      </c>
      <c r="D22" s="21">
        <v>81.209999999999994</v>
      </c>
      <c r="E22" s="120"/>
      <c r="F22" s="120"/>
      <c r="G22" s="13">
        <v>-31367.59</v>
      </c>
    </row>
    <row r="23" spans="1:7" ht="12" customHeight="1">
      <c r="A23" s="15">
        <v>44672</v>
      </c>
      <c r="B23" s="20">
        <v>5536471</v>
      </c>
      <c r="C23" s="17" t="s">
        <v>16</v>
      </c>
      <c r="D23" s="22">
        <v>0.49</v>
      </c>
      <c r="E23" s="115"/>
      <c r="F23" s="115"/>
      <c r="G23" s="18">
        <v>-31368.080000000002</v>
      </c>
    </row>
    <row r="24" spans="1:7" ht="11.25" customHeight="1">
      <c r="A24" s="10">
        <v>44672</v>
      </c>
      <c r="B24" s="11">
        <v>89463</v>
      </c>
      <c r="C24" s="12" t="s">
        <v>40</v>
      </c>
      <c r="D24" s="21">
        <v>20</v>
      </c>
      <c r="E24" s="120"/>
      <c r="F24" s="120"/>
      <c r="G24" s="13">
        <v>-31388.080000000002</v>
      </c>
    </row>
    <row r="25" spans="1:7" ht="12" customHeight="1">
      <c r="A25" s="15">
        <v>44672</v>
      </c>
      <c r="B25" s="16">
        <v>89463</v>
      </c>
      <c r="C25" s="17" t="s">
        <v>18</v>
      </c>
      <c r="D25" s="22">
        <v>4.2</v>
      </c>
      <c r="E25" s="115"/>
      <c r="F25" s="115"/>
      <c r="G25" s="18">
        <v>-31392.28</v>
      </c>
    </row>
    <row r="26" spans="1:7" ht="11.25" customHeight="1">
      <c r="A26" s="10">
        <v>44672</v>
      </c>
      <c r="B26" s="11">
        <v>89502</v>
      </c>
      <c r="C26" s="12" t="s">
        <v>40</v>
      </c>
      <c r="D26" s="21">
        <v>20</v>
      </c>
      <c r="E26" s="120"/>
      <c r="F26" s="120"/>
      <c r="G26" s="13">
        <v>-31412.28</v>
      </c>
    </row>
    <row r="27" spans="1:7" ht="12" customHeight="1">
      <c r="A27" s="15">
        <v>44672</v>
      </c>
      <c r="B27" s="16">
        <v>89502</v>
      </c>
      <c r="C27" s="17" t="s">
        <v>18</v>
      </c>
      <c r="D27" s="22">
        <v>4.2</v>
      </c>
      <c r="E27" s="115"/>
      <c r="F27" s="115"/>
      <c r="G27" s="18">
        <v>-31416.48</v>
      </c>
    </row>
    <row r="28" spans="1:7" ht="11.25" customHeight="1">
      <c r="A28" s="10">
        <v>44672</v>
      </c>
      <c r="B28" s="11">
        <v>89482</v>
      </c>
      <c r="C28" s="12" t="s">
        <v>40</v>
      </c>
      <c r="D28" s="21">
        <v>20</v>
      </c>
      <c r="E28" s="120"/>
      <c r="F28" s="120"/>
      <c r="G28" s="13">
        <v>-31436.48</v>
      </c>
    </row>
    <row r="29" spans="1:7" ht="12" customHeight="1">
      <c r="A29" s="15">
        <v>44672</v>
      </c>
      <c r="B29" s="16">
        <v>89482</v>
      </c>
      <c r="C29" s="17" t="s">
        <v>18</v>
      </c>
      <c r="D29" s="22">
        <v>4.2</v>
      </c>
      <c r="E29" s="115"/>
      <c r="F29" s="115"/>
      <c r="G29" s="18">
        <v>-31440.68</v>
      </c>
    </row>
    <row r="30" spans="1:7" ht="11.25" customHeight="1">
      <c r="A30" s="10">
        <v>44672</v>
      </c>
      <c r="B30" s="11">
        <v>114803</v>
      </c>
      <c r="C30" s="12" t="s">
        <v>40</v>
      </c>
      <c r="D30" s="21">
        <v>20</v>
      </c>
      <c r="E30" s="120"/>
      <c r="F30" s="120"/>
      <c r="G30" s="13">
        <v>-31460.68</v>
      </c>
    </row>
    <row r="31" spans="1:7" ht="12" customHeight="1">
      <c r="A31" s="15">
        <v>44672</v>
      </c>
      <c r="B31" s="16">
        <v>114803</v>
      </c>
      <c r="C31" s="17" t="s">
        <v>18</v>
      </c>
      <c r="D31" s="22">
        <v>4.2</v>
      </c>
      <c r="E31" s="115"/>
      <c r="F31" s="115"/>
      <c r="G31" s="18">
        <v>-31464.880000000001</v>
      </c>
    </row>
    <row r="32" spans="1:7" ht="11.25" customHeight="1">
      <c r="A32" s="10">
        <v>44672</v>
      </c>
      <c r="B32" s="11">
        <v>154549</v>
      </c>
      <c r="C32" s="12" t="s">
        <v>40</v>
      </c>
      <c r="D32" s="21">
        <v>20</v>
      </c>
      <c r="E32" s="120"/>
      <c r="F32" s="120"/>
      <c r="G32" s="13">
        <v>-31484.880000000001</v>
      </c>
    </row>
    <row r="33" spans="1:7" ht="12" customHeight="1">
      <c r="A33" s="15">
        <v>44672</v>
      </c>
      <c r="B33" s="16">
        <v>154549</v>
      </c>
      <c r="C33" s="17" t="s">
        <v>18</v>
      </c>
      <c r="D33" s="22">
        <v>4.2</v>
      </c>
      <c r="E33" s="115"/>
      <c r="F33" s="115"/>
      <c r="G33" s="18">
        <v>-31489.08</v>
      </c>
    </row>
    <row r="34" spans="1:7" ht="11.25" customHeight="1">
      <c r="A34" s="10">
        <v>44672</v>
      </c>
      <c r="B34" s="11">
        <v>154587</v>
      </c>
      <c r="C34" s="12" t="s">
        <v>40</v>
      </c>
      <c r="D34" s="21">
        <v>20</v>
      </c>
      <c r="E34" s="120"/>
      <c r="F34" s="120"/>
      <c r="G34" s="13">
        <v>-31509.08</v>
      </c>
    </row>
    <row r="35" spans="1:7" ht="12" customHeight="1">
      <c r="A35" s="15">
        <v>44672</v>
      </c>
      <c r="B35" s="16">
        <v>154587</v>
      </c>
      <c r="C35" s="17" t="s">
        <v>18</v>
      </c>
      <c r="D35" s="22">
        <v>4.2</v>
      </c>
      <c r="E35" s="115"/>
      <c r="F35" s="115"/>
      <c r="G35" s="18">
        <v>-31513.279999999999</v>
      </c>
    </row>
    <row r="36" spans="1:7" ht="11.25" customHeight="1">
      <c r="A36" s="10">
        <v>44672</v>
      </c>
      <c r="B36" s="19">
        <v>10000298</v>
      </c>
      <c r="C36" s="12" t="s">
        <v>40</v>
      </c>
      <c r="D36" s="21">
        <v>20</v>
      </c>
      <c r="E36" s="120"/>
      <c r="F36" s="120"/>
      <c r="G36" s="13">
        <v>-31533.279999999999</v>
      </c>
    </row>
    <row r="37" spans="1:7" ht="12" customHeight="1">
      <c r="A37" s="15">
        <v>44672</v>
      </c>
      <c r="B37" s="20">
        <v>10000298</v>
      </c>
      <c r="C37" s="17" t="s">
        <v>18</v>
      </c>
      <c r="D37" s="22">
        <v>4.2</v>
      </c>
      <c r="E37" s="115"/>
      <c r="F37" s="115"/>
      <c r="G37" s="18">
        <v>-31537.48</v>
      </c>
    </row>
    <row r="38" spans="1:7" ht="11.25" customHeight="1">
      <c r="A38" s="10">
        <v>44672</v>
      </c>
      <c r="B38" s="14"/>
      <c r="C38" s="12" t="s">
        <v>41</v>
      </c>
      <c r="D38" s="21">
        <v>100</v>
      </c>
      <c r="E38" s="120"/>
      <c r="F38" s="120"/>
      <c r="G38" s="13">
        <v>-31637.48</v>
      </c>
    </row>
    <row r="39" spans="1:7" ht="12" customHeight="1">
      <c r="A39" s="15">
        <v>44672</v>
      </c>
      <c r="B39" s="5"/>
      <c r="C39" s="17" t="s">
        <v>18</v>
      </c>
      <c r="D39" s="22">
        <v>21</v>
      </c>
      <c r="E39" s="115"/>
      <c r="F39" s="115"/>
      <c r="G39" s="18">
        <v>-31658.48</v>
      </c>
    </row>
    <row r="40" spans="1:7" ht="11.25" customHeight="1">
      <c r="A40" s="10">
        <v>44673</v>
      </c>
      <c r="B40" s="11">
        <v>89510</v>
      </c>
      <c r="C40" s="12" t="s">
        <v>14</v>
      </c>
      <c r="D40" s="13">
        <v>100000</v>
      </c>
      <c r="E40" s="120"/>
      <c r="F40" s="120"/>
      <c r="G40" s="13">
        <v>-131658.48000000001</v>
      </c>
    </row>
    <row r="41" spans="1:7" ht="12" customHeight="1">
      <c r="A41" s="15">
        <v>44673</v>
      </c>
      <c r="B41" s="16">
        <v>114790</v>
      </c>
      <c r="C41" s="17" t="s">
        <v>14</v>
      </c>
      <c r="D41" s="18">
        <v>500000</v>
      </c>
      <c r="E41" s="115"/>
      <c r="F41" s="115"/>
      <c r="G41" s="18">
        <v>-631658.48</v>
      </c>
    </row>
    <row r="42" spans="1:7" ht="11.25" customHeight="1">
      <c r="A42" s="10">
        <v>44673</v>
      </c>
      <c r="B42" s="11">
        <v>114791</v>
      </c>
      <c r="C42" s="12" t="s">
        <v>14</v>
      </c>
      <c r="D42" s="13">
        <v>500000</v>
      </c>
      <c r="E42" s="120"/>
      <c r="F42" s="120"/>
      <c r="G42" s="13">
        <v>-1131658.48</v>
      </c>
    </row>
    <row r="43" spans="1:7" ht="12" customHeight="1">
      <c r="A43" s="15">
        <v>44673</v>
      </c>
      <c r="B43" s="16">
        <v>114796</v>
      </c>
      <c r="C43" s="17" t="s">
        <v>14</v>
      </c>
      <c r="D43" s="18">
        <v>90000</v>
      </c>
      <c r="E43" s="115"/>
      <c r="F43" s="115"/>
      <c r="G43" s="18">
        <v>-1221658.48</v>
      </c>
    </row>
    <row r="44" spans="1:7" ht="11.25" customHeight="1">
      <c r="A44" s="10">
        <v>44673</v>
      </c>
      <c r="B44" s="11">
        <v>114824</v>
      </c>
      <c r="C44" s="12" t="s">
        <v>14</v>
      </c>
      <c r="D44" s="13">
        <v>180000</v>
      </c>
      <c r="E44" s="120"/>
      <c r="F44" s="120"/>
      <c r="G44" s="13">
        <v>-1401658.48</v>
      </c>
    </row>
    <row r="45" spans="1:7" ht="12" customHeight="1">
      <c r="A45" s="15">
        <v>44673</v>
      </c>
      <c r="B45" s="16">
        <v>154563</v>
      </c>
      <c r="C45" s="17" t="s">
        <v>14</v>
      </c>
      <c r="D45" s="18">
        <v>500000</v>
      </c>
      <c r="E45" s="115"/>
      <c r="F45" s="115"/>
      <c r="G45" s="18">
        <v>-1901658.48</v>
      </c>
    </row>
    <row r="46" spans="1:7" ht="11.25" customHeight="1">
      <c r="A46" s="10">
        <v>44673</v>
      </c>
      <c r="B46" s="11">
        <v>154596</v>
      </c>
      <c r="C46" s="12" t="s">
        <v>14</v>
      </c>
      <c r="D46" s="13">
        <v>400000</v>
      </c>
      <c r="E46" s="120"/>
      <c r="F46" s="120"/>
      <c r="G46" s="13">
        <v>-2301658.48</v>
      </c>
    </row>
    <row r="47" spans="1:7" ht="12" customHeight="1">
      <c r="A47" s="15">
        <v>44673</v>
      </c>
      <c r="B47" s="16">
        <v>154597</v>
      </c>
      <c r="C47" s="17" t="s">
        <v>14</v>
      </c>
      <c r="D47" s="18">
        <v>300000</v>
      </c>
      <c r="E47" s="115"/>
      <c r="F47" s="115"/>
      <c r="G47" s="18">
        <v>-2601658.48</v>
      </c>
    </row>
    <row r="48" spans="1:7" ht="11.25" customHeight="1">
      <c r="A48" s="10">
        <v>44673</v>
      </c>
      <c r="B48" s="11">
        <v>65724</v>
      </c>
      <c r="C48" s="12" t="s">
        <v>16</v>
      </c>
      <c r="D48" s="13">
        <v>1597.5</v>
      </c>
      <c r="E48" s="120"/>
      <c r="F48" s="120"/>
      <c r="G48" s="13">
        <v>-2603255.98</v>
      </c>
    </row>
    <row r="49" spans="1:7" ht="12" customHeight="1">
      <c r="A49" s="15">
        <v>44673</v>
      </c>
      <c r="B49" s="16">
        <v>89461</v>
      </c>
      <c r="C49" s="17" t="s">
        <v>16</v>
      </c>
      <c r="D49" s="22">
        <v>480</v>
      </c>
      <c r="E49" s="115"/>
      <c r="F49" s="115"/>
      <c r="G49" s="18">
        <v>-2603735.98</v>
      </c>
    </row>
    <row r="50" spans="1:7" ht="11.25" customHeight="1">
      <c r="A50" s="10">
        <v>44673</v>
      </c>
      <c r="B50" s="11">
        <v>89503</v>
      </c>
      <c r="C50" s="12" t="s">
        <v>16</v>
      </c>
      <c r="D50" s="21">
        <v>540</v>
      </c>
      <c r="E50" s="120"/>
      <c r="F50" s="120"/>
      <c r="G50" s="13">
        <v>-2604275.98</v>
      </c>
    </row>
    <row r="51" spans="1:7" ht="12" customHeight="1">
      <c r="A51" s="15">
        <v>44673</v>
      </c>
      <c r="B51" s="16">
        <v>154571</v>
      </c>
      <c r="C51" s="17" t="s">
        <v>16</v>
      </c>
      <c r="D51" s="22">
        <v>288.61</v>
      </c>
      <c r="E51" s="115"/>
      <c r="F51" s="115"/>
      <c r="G51" s="18">
        <v>-2604564.59</v>
      </c>
    </row>
    <row r="52" spans="1:7" ht="11.25" customHeight="1">
      <c r="A52" s="10">
        <v>44673</v>
      </c>
      <c r="B52" s="11">
        <v>154585</v>
      </c>
      <c r="C52" s="12" t="s">
        <v>16</v>
      </c>
      <c r="D52" s="21">
        <v>900</v>
      </c>
      <c r="E52" s="120"/>
      <c r="F52" s="120"/>
      <c r="G52" s="13">
        <v>-2605464.59</v>
      </c>
    </row>
    <row r="53" spans="1:7" ht="12" customHeight="1">
      <c r="A53" s="15">
        <v>44673</v>
      </c>
      <c r="B53" s="16">
        <v>979036</v>
      </c>
      <c r="C53" s="17" t="s">
        <v>16</v>
      </c>
      <c r="D53" s="18">
        <v>3000</v>
      </c>
      <c r="E53" s="115"/>
      <c r="F53" s="115"/>
      <c r="G53" s="18">
        <v>-2608464.59</v>
      </c>
    </row>
    <row r="54" spans="1:7" ht="11.25" customHeight="1">
      <c r="A54" s="10">
        <v>44673</v>
      </c>
      <c r="B54" s="19">
        <v>10000361</v>
      </c>
      <c r="C54" s="12" t="s">
        <v>16</v>
      </c>
      <c r="D54" s="13">
        <v>2400</v>
      </c>
      <c r="E54" s="120"/>
      <c r="F54" s="120"/>
      <c r="G54" s="13">
        <v>-2610864.59</v>
      </c>
    </row>
    <row r="55" spans="1:7" ht="12" customHeight="1">
      <c r="A55" s="15">
        <v>44673</v>
      </c>
      <c r="B55" s="5"/>
      <c r="C55" s="17" t="s">
        <v>16</v>
      </c>
      <c r="D55" s="22">
        <v>0.7</v>
      </c>
      <c r="E55" s="115"/>
      <c r="F55" s="115"/>
      <c r="G55" s="18">
        <v>-2610865.29</v>
      </c>
    </row>
    <row r="56" spans="1:7" ht="11.25" customHeight="1">
      <c r="A56" s="10">
        <v>44673</v>
      </c>
      <c r="B56" s="14"/>
      <c r="C56" s="12" t="s">
        <v>16</v>
      </c>
      <c r="D56" s="21">
        <v>0.15</v>
      </c>
      <c r="E56" s="120"/>
      <c r="F56" s="120"/>
      <c r="G56" s="13">
        <v>-2610865.44</v>
      </c>
    </row>
    <row r="57" spans="1:7" ht="12" customHeight="1">
      <c r="A57" s="15">
        <v>44673</v>
      </c>
      <c r="B57" s="16">
        <v>89463</v>
      </c>
      <c r="C57" s="17" t="s">
        <v>16</v>
      </c>
      <c r="D57" s="22">
        <v>0.12</v>
      </c>
      <c r="E57" s="115"/>
      <c r="F57" s="115"/>
      <c r="G57" s="18">
        <v>-2610865.56</v>
      </c>
    </row>
    <row r="58" spans="1:7" ht="11.25" customHeight="1">
      <c r="A58" s="10">
        <v>44673</v>
      </c>
      <c r="B58" s="11">
        <v>89463</v>
      </c>
      <c r="C58" s="12" t="s">
        <v>16</v>
      </c>
      <c r="D58" s="21">
        <v>0.03</v>
      </c>
      <c r="E58" s="120"/>
      <c r="F58" s="120"/>
      <c r="G58" s="13">
        <v>-2610865.59</v>
      </c>
    </row>
    <row r="59" spans="1:7" ht="9" customHeight="1"/>
    <row r="60" spans="1:7" ht="13.35" customHeight="1">
      <c r="A60" s="6" t="s">
        <v>8</v>
      </c>
      <c r="B60" s="7" t="s">
        <v>9</v>
      </c>
      <c r="C60" s="7" t="s">
        <v>20</v>
      </c>
      <c r="D60" s="129" t="s">
        <v>11</v>
      </c>
      <c r="E60" s="129"/>
      <c r="F60" s="23" t="s">
        <v>12</v>
      </c>
      <c r="G60" s="8" t="s">
        <v>21</v>
      </c>
    </row>
    <row r="61" spans="1:7" ht="14.1" customHeight="1">
      <c r="A61" s="15">
        <v>44673</v>
      </c>
      <c r="B61" s="16">
        <v>89502</v>
      </c>
      <c r="C61" s="17" t="s">
        <v>16</v>
      </c>
      <c r="D61" s="116">
        <v>0.12</v>
      </c>
      <c r="E61" s="116"/>
      <c r="F61" s="5"/>
      <c r="G61" s="18">
        <v>-2610865.71</v>
      </c>
    </row>
    <row r="62" spans="1:7" ht="11.25" customHeight="1">
      <c r="A62" s="10">
        <v>44673</v>
      </c>
      <c r="B62" s="11">
        <v>89502</v>
      </c>
      <c r="C62" s="12" t="s">
        <v>16</v>
      </c>
      <c r="D62" s="119">
        <v>0.03</v>
      </c>
      <c r="E62" s="119"/>
      <c r="F62" s="14"/>
      <c r="G62" s="13">
        <v>-2610865.7400000002</v>
      </c>
    </row>
    <row r="63" spans="1:7" ht="12" customHeight="1">
      <c r="A63" s="15">
        <v>44673</v>
      </c>
      <c r="B63" s="16">
        <v>89482</v>
      </c>
      <c r="C63" s="17" t="s">
        <v>16</v>
      </c>
      <c r="D63" s="116">
        <v>0.12</v>
      </c>
      <c r="E63" s="116"/>
      <c r="F63" s="5"/>
      <c r="G63" s="18">
        <v>-2610865.86</v>
      </c>
    </row>
    <row r="64" spans="1:7" ht="11.25" customHeight="1">
      <c r="A64" s="10">
        <v>44673</v>
      </c>
      <c r="B64" s="11">
        <v>89482</v>
      </c>
      <c r="C64" s="12" t="s">
        <v>16</v>
      </c>
      <c r="D64" s="119">
        <v>0.03</v>
      </c>
      <c r="E64" s="119"/>
      <c r="F64" s="14"/>
      <c r="G64" s="13">
        <v>-2610865.89</v>
      </c>
    </row>
    <row r="65" spans="1:7" ht="12" customHeight="1">
      <c r="A65" s="15">
        <v>44673</v>
      </c>
      <c r="B65" s="16">
        <v>114803</v>
      </c>
      <c r="C65" s="17" t="s">
        <v>16</v>
      </c>
      <c r="D65" s="116">
        <v>0.12</v>
      </c>
      <c r="E65" s="116"/>
      <c r="F65" s="5"/>
      <c r="G65" s="18">
        <v>-2610866.0099999998</v>
      </c>
    </row>
    <row r="66" spans="1:7" ht="11.25" customHeight="1">
      <c r="A66" s="10">
        <v>44673</v>
      </c>
      <c r="B66" s="11">
        <v>114803</v>
      </c>
      <c r="C66" s="12" t="s">
        <v>16</v>
      </c>
      <c r="D66" s="119">
        <v>0.03</v>
      </c>
      <c r="E66" s="119"/>
      <c r="F66" s="14"/>
      <c r="G66" s="13">
        <v>-2610866.04</v>
      </c>
    </row>
    <row r="67" spans="1:7" ht="12" customHeight="1">
      <c r="A67" s="15">
        <v>44673</v>
      </c>
      <c r="B67" s="16">
        <v>154549</v>
      </c>
      <c r="C67" s="17" t="s">
        <v>16</v>
      </c>
      <c r="D67" s="116">
        <v>0.12</v>
      </c>
      <c r="E67" s="116"/>
      <c r="F67" s="5"/>
      <c r="G67" s="18">
        <v>-2610866.16</v>
      </c>
    </row>
    <row r="68" spans="1:7" ht="11.25" customHeight="1">
      <c r="A68" s="10">
        <v>44673</v>
      </c>
      <c r="B68" s="11">
        <v>154549</v>
      </c>
      <c r="C68" s="12" t="s">
        <v>16</v>
      </c>
      <c r="D68" s="119">
        <v>0.03</v>
      </c>
      <c r="E68" s="119"/>
      <c r="F68" s="14"/>
      <c r="G68" s="13">
        <v>-2610866.19</v>
      </c>
    </row>
    <row r="69" spans="1:7" ht="12" customHeight="1">
      <c r="A69" s="15">
        <v>44673</v>
      </c>
      <c r="B69" s="16">
        <v>154587</v>
      </c>
      <c r="C69" s="17" t="s">
        <v>16</v>
      </c>
      <c r="D69" s="116">
        <v>0.12</v>
      </c>
      <c r="E69" s="116"/>
      <c r="F69" s="5"/>
      <c r="G69" s="18">
        <v>-2610866.31</v>
      </c>
    </row>
    <row r="70" spans="1:7" ht="11.25" customHeight="1">
      <c r="A70" s="10">
        <v>44673</v>
      </c>
      <c r="B70" s="11">
        <v>154587</v>
      </c>
      <c r="C70" s="12" t="s">
        <v>16</v>
      </c>
      <c r="D70" s="119">
        <v>0.03</v>
      </c>
      <c r="E70" s="119"/>
      <c r="F70" s="14"/>
      <c r="G70" s="13">
        <v>-2610866.34</v>
      </c>
    </row>
    <row r="71" spans="1:7" ht="12" customHeight="1">
      <c r="A71" s="15">
        <v>44673</v>
      </c>
      <c r="B71" s="20">
        <v>10000298</v>
      </c>
      <c r="C71" s="17" t="s">
        <v>16</v>
      </c>
      <c r="D71" s="116">
        <v>0.12</v>
      </c>
      <c r="E71" s="116"/>
      <c r="F71" s="5"/>
      <c r="G71" s="18">
        <v>-2610866.46</v>
      </c>
    </row>
    <row r="72" spans="1:7" ht="11.25" customHeight="1">
      <c r="A72" s="10">
        <v>44673</v>
      </c>
      <c r="B72" s="19">
        <v>10000298</v>
      </c>
      <c r="C72" s="12" t="s">
        <v>16</v>
      </c>
      <c r="D72" s="119">
        <v>0.03</v>
      </c>
      <c r="E72" s="119"/>
      <c r="F72" s="14"/>
      <c r="G72" s="13">
        <v>-2610866.4900000002</v>
      </c>
    </row>
    <row r="73" spans="1:7" ht="12" customHeight="1">
      <c r="A73" s="15">
        <v>44673</v>
      </c>
      <c r="B73" s="5"/>
      <c r="C73" s="17" t="s">
        <v>16</v>
      </c>
      <c r="D73" s="116">
        <v>0.6</v>
      </c>
      <c r="E73" s="116"/>
      <c r="F73" s="5"/>
      <c r="G73" s="18">
        <v>-2610867.09</v>
      </c>
    </row>
    <row r="74" spans="1:7" ht="11.25" customHeight="1">
      <c r="A74" s="10">
        <v>44673</v>
      </c>
      <c r="B74" s="14"/>
      <c r="C74" s="12" t="s">
        <v>16</v>
      </c>
      <c r="D74" s="119">
        <v>0.13</v>
      </c>
      <c r="E74" s="119"/>
      <c r="F74" s="14"/>
      <c r="G74" s="13">
        <v>-2610867.2200000002</v>
      </c>
    </row>
    <row r="75" spans="1:7" ht="12" customHeight="1">
      <c r="A75" s="15">
        <v>44673</v>
      </c>
      <c r="B75" s="5"/>
      <c r="C75" s="17" t="s">
        <v>17</v>
      </c>
      <c r="D75" s="116">
        <v>116.75</v>
      </c>
      <c r="E75" s="116"/>
      <c r="F75" s="5"/>
      <c r="G75" s="18">
        <v>-2610983.9700000002</v>
      </c>
    </row>
    <row r="76" spans="1:7" ht="11.25" customHeight="1">
      <c r="A76" s="10">
        <v>44673</v>
      </c>
      <c r="B76" s="14"/>
      <c r="C76" s="12" t="s">
        <v>18</v>
      </c>
      <c r="D76" s="119">
        <v>24.52</v>
      </c>
      <c r="E76" s="119"/>
      <c r="F76" s="14"/>
      <c r="G76" s="13">
        <v>-2611008.4900000002</v>
      </c>
    </row>
    <row r="77" spans="1:7" ht="12" customHeight="1">
      <c r="A77" s="15">
        <v>44673</v>
      </c>
      <c r="B77" s="16">
        <v>8302766</v>
      </c>
      <c r="C77" s="17" t="s">
        <v>27</v>
      </c>
      <c r="D77" s="114">
        <v>4416</v>
      </c>
      <c r="E77" s="114"/>
      <c r="F77" s="5"/>
      <c r="G77" s="18">
        <v>-2615424.4900000002</v>
      </c>
    </row>
    <row r="78" spans="1:7" ht="11.25" customHeight="1">
      <c r="A78" s="10">
        <v>44673</v>
      </c>
      <c r="B78" s="11">
        <v>8302221</v>
      </c>
      <c r="C78" s="12" t="s">
        <v>42</v>
      </c>
      <c r="D78" s="121">
        <v>1000000</v>
      </c>
      <c r="E78" s="121"/>
      <c r="F78" s="14"/>
      <c r="G78" s="13">
        <v>-3615424.49</v>
      </c>
    </row>
    <row r="79" spans="1:7" ht="12" customHeight="1">
      <c r="A79" s="15">
        <v>44673</v>
      </c>
      <c r="B79" s="16">
        <v>8302221</v>
      </c>
      <c r="C79" s="17" t="s">
        <v>16</v>
      </c>
      <c r="D79" s="114">
        <v>6000</v>
      </c>
      <c r="E79" s="114"/>
      <c r="F79" s="5"/>
      <c r="G79" s="18">
        <v>-3621424.49</v>
      </c>
    </row>
    <row r="80" spans="1:7" ht="11.25" customHeight="1">
      <c r="A80" s="10">
        <v>44673</v>
      </c>
      <c r="B80" s="11">
        <v>8302225</v>
      </c>
      <c r="C80" s="12" t="s">
        <v>42</v>
      </c>
      <c r="D80" s="121">
        <v>540000</v>
      </c>
      <c r="E80" s="121"/>
      <c r="F80" s="14"/>
      <c r="G80" s="13">
        <v>-4161424.49</v>
      </c>
    </row>
    <row r="81" spans="1:7" ht="12" customHeight="1">
      <c r="A81" s="15">
        <v>44673</v>
      </c>
      <c r="B81" s="16">
        <v>8302225</v>
      </c>
      <c r="C81" s="17" t="s">
        <v>16</v>
      </c>
      <c r="D81" s="114">
        <v>3240</v>
      </c>
      <c r="E81" s="114"/>
      <c r="F81" s="5"/>
      <c r="G81" s="18">
        <v>-4164664.49</v>
      </c>
    </row>
    <row r="82" spans="1:7" ht="11.25" customHeight="1">
      <c r="A82" s="10">
        <v>44673</v>
      </c>
      <c r="B82" s="12" t="s">
        <v>156</v>
      </c>
      <c r="C82" s="12" t="s">
        <v>44</v>
      </c>
      <c r="D82" s="120"/>
      <c r="E82" s="120"/>
      <c r="F82" s="24">
        <v>4000000</v>
      </c>
      <c r="G82" s="13">
        <v>-164664.49</v>
      </c>
    </row>
    <row r="83" spans="1:7" ht="12" customHeight="1">
      <c r="A83" s="15">
        <v>44673</v>
      </c>
      <c r="B83" s="17" t="s">
        <v>156</v>
      </c>
      <c r="C83" s="17" t="s">
        <v>16</v>
      </c>
      <c r="D83" s="114">
        <v>24000</v>
      </c>
      <c r="E83" s="114"/>
      <c r="F83" s="5"/>
      <c r="G83" s="18">
        <v>-188664.49</v>
      </c>
    </row>
    <row r="84" spans="1:7" ht="11.25" customHeight="1">
      <c r="A84" s="10">
        <v>44673</v>
      </c>
      <c r="B84" s="12" t="s">
        <v>156</v>
      </c>
      <c r="C84" s="12" t="s">
        <v>29</v>
      </c>
      <c r="D84" s="121">
        <v>2000</v>
      </c>
      <c r="E84" s="121"/>
      <c r="F84" s="14"/>
      <c r="G84" s="13">
        <v>-190664.49</v>
      </c>
    </row>
    <row r="85" spans="1:7" ht="12" customHeight="1">
      <c r="A85" s="15">
        <v>44673</v>
      </c>
      <c r="B85" s="17" t="s">
        <v>156</v>
      </c>
      <c r="C85" s="17" t="s">
        <v>16</v>
      </c>
      <c r="D85" s="116">
        <v>12</v>
      </c>
      <c r="E85" s="116"/>
      <c r="F85" s="5"/>
      <c r="G85" s="18">
        <v>-190676.49</v>
      </c>
    </row>
    <row r="86" spans="1:7" ht="11.25" customHeight="1">
      <c r="A86" s="10">
        <v>44673</v>
      </c>
      <c r="B86" s="14"/>
      <c r="C86" s="12" t="s">
        <v>45</v>
      </c>
      <c r="D86" s="119">
        <v>2</v>
      </c>
      <c r="E86" s="119"/>
      <c r="F86" s="14"/>
      <c r="G86" s="13">
        <v>-190678.49</v>
      </c>
    </row>
    <row r="87" spans="1:7" ht="12" customHeight="1">
      <c r="A87" s="15">
        <v>44673</v>
      </c>
      <c r="B87" s="5"/>
      <c r="C87" s="17" t="s">
        <v>18</v>
      </c>
      <c r="D87" s="116">
        <v>0.42</v>
      </c>
      <c r="E87" s="116"/>
      <c r="F87" s="5"/>
      <c r="G87" s="18">
        <v>-190678.91</v>
      </c>
    </row>
    <row r="88" spans="1:7" ht="11.25" customHeight="1">
      <c r="A88" s="10">
        <v>44673</v>
      </c>
      <c r="B88" s="14"/>
      <c r="C88" s="12" t="s">
        <v>45</v>
      </c>
      <c r="D88" s="119">
        <v>2</v>
      </c>
      <c r="E88" s="119"/>
      <c r="F88" s="14"/>
      <c r="G88" s="13">
        <v>-190680.91</v>
      </c>
    </row>
    <row r="89" spans="1:7" ht="12" customHeight="1">
      <c r="A89" s="15">
        <v>44673</v>
      </c>
      <c r="B89" s="5"/>
      <c r="C89" s="17" t="s">
        <v>18</v>
      </c>
      <c r="D89" s="116">
        <v>0.42</v>
      </c>
      <c r="E89" s="116"/>
      <c r="F89" s="5"/>
      <c r="G89" s="18">
        <v>-190681.33</v>
      </c>
    </row>
    <row r="90" spans="1:7" ht="11.25" customHeight="1">
      <c r="A90" s="10">
        <v>44673</v>
      </c>
      <c r="B90" s="11">
        <v>65722</v>
      </c>
      <c r="C90" s="12" t="s">
        <v>40</v>
      </c>
      <c r="D90" s="119">
        <v>20</v>
      </c>
      <c r="E90" s="119"/>
      <c r="F90" s="14"/>
      <c r="G90" s="13">
        <v>-190701.33</v>
      </c>
    </row>
    <row r="91" spans="1:7" ht="12" customHeight="1">
      <c r="A91" s="15">
        <v>44673</v>
      </c>
      <c r="B91" s="16">
        <v>65722</v>
      </c>
      <c r="C91" s="17" t="s">
        <v>18</v>
      </c>
      <c r="D91" s="116">
        <v>4.2</v>
      </c>
      <c r="E91" s="116"/>
      <c r="F91" s="5"/>
      <c r="G91" s="18">
        <v>-190705.53</v>
      </c>
    </row>
    <row r="92" spans="1:7" ht="11.25" customHeight="1">
      <c r="A92" s="10">
        <v>44673</v>
      </c>
      <c r="B92" s="11">
        <v>89466</v>
      </c>
      <c r="C92" s="12" t="s">
        <v>40</v>
      </c>
      <c r="D92" s="119">
        <v>20</v>
      </c>
      <c r="E92" s="119"/>
      <c r="F92" s="14"/>
      <c r="G92" s="13">
        <v>-190725.53</v>
      </c>
    </row>
    <row r="93" spans="1:7" ht="12" customHeight="1">
      <c r="A93" s="15">
        <v>44673</v>
      </c>
      <c r="B93" s="16">
        <v>89466</v>
      </c>
      <c r="C93" s="17" t="s">
        <v>18</v>
      </c>
      <c r="D93" s="116">
        <v>4.2</v>
      </c>
      <c r="E93" s="116"/>
      <c r="F93" s="5"/>
      <c r="G93" s="18">
        <v>-190729.73</v>
      </c>
    </row>
    <row r="94" spans="1:7" ht="11.25" customHeight="1">
      <c r="A94" s="10">
        <v>44673</v>
      </c>
      <c r="B94" s="11">
        <v>89467</v>
      </c>
      <c r="C94" s="12" t="s">
        <v>40</v>
      </c>
      <c r="D94" s="119">
        <v>20</v>
      </c>
      <c r="E94" s="119"/>
      <c r="F94" s="14"/>
      <c r="G94" s="13">
        <v>-190749.73</v>
      </c>
    </row>
    <row r="95" spans="1:7" ht="12" customHeight="1">
      <c r="A95" s="15">
        <v>44673</v>
      </c>
      <c r="B95" s="16">
        <v>89467</v>
      </c>
      <c r="C95" s="17" t="s">
        <v>18</v>
      </c>
      <c r="D95" s="116">
        <v>4.2</v>
      </c>
      <c r="E95" s="116"/>
      <c r="F95" s="5"/>
      <c r="G95" s="18">
        <v>-190753.93</v>
      </c>
    </row>
    <row r="96" spans="1:7" ht="11.25" customHeight="1">
      <c r="A96" s="10">
        <v>44673</v>
      </c>
      <c r="B96" s="11">
        <v>89501</v>
      </c>
      <c r="C96" s="12" t="s">
        <v>40</v>
      </c>
      <c r="D96" s="119">
        <v>20</v>
      </c>
      <c r="E96" s="119"/>
      <c r="F96" s="14"/>
      <c r="G96" s="13">
        <v>-190773.93</v>
      </c>
    </row>
    <row r="97" spans="1:7" ht="12" customHeight="1">
      <c r="A97" s="15">
        <v>44673</v>
      </c>
      <c r="B97" s="16">
        <v>89501</v>
      </c>
      <c r="C97" s="17" t="s">
        <v>18</v>
      </c>
      <c r="D97" s="116">
        <v>4.2</v>
      </c>
      <c r="E97" s="116"/>
      <c r="F97" s="5"/>
      <c r="G97" s="18">
        <v>-190778.13</v>
      </c>
    </row>
    <row r="98" spans="1:7" ht="11.25" customHeight="1">
      <c r="A98" s="10">
        <v>44673</v>
      </c>
      <c r="B98" s="11">
        <v>89481</v>
      </c>
      <c r="C98" s="12" t="s">
        <v>40</v>
      </c>
      <c r="D98" s="119">
        <v>20</v>
      </c>
      <c r="E98" s="119"/>
      <c r="F98" s="14"/>
      <c r="G98" s="13">
        <v>-190798.13</v>
      </c>
    </row>
    <row r="99" spans="1:7" ht="12" customHeight="1">
      <c r="A99" s="15">
        <v>44673</v>
      </c>
      <c r="B99" s="16">
        <v>89481</v>
      </c>
      <c r="C99" s="17" t="s">
        <v>18</v>
      </c>
      <c r="D99" s="116">
        <v>4.2</v>
      </c>
      <c r="E99" s="116"/>
      <c r="F99" s="5"/>
      <c r="G99" s="18">
        <v>-190802.33</v>
      </c>
    </row>
    <row r="100" spans="1:7" ht="11.25" customHeight="1">
      <c r="A100" s="10">
        <v>44673</v>
      </c>
      <c r="B100" s="11">
        <v>89473</v>
      </c>
      <c r="C100" s="12" t="s">
        <v>40</v>
      </c>
      <c r="D100" s="119">
        <v>20</v>
      </c>
      <c r="E100" s="119"/>
      <c r="F100" s="14"/>
      <c r="G100" s="13">
        <v>-190822.33</v>
      </c>
    </row>
    <row r="101" spans="1:7" ht="12" customHeight="1">
      <c r="A101" s="15">
        <v>44673</v>
      </c>
      <c r="B101" s="16">
        <v>89473</v>
      </c>
      <c r="C101" s="17" t="s">
        <v>18</v>
      </c>
      <c r="D101" s="116">
        <v>4.2</v>
      </c>
      <c r="E101" s="116"/>
      <c r="F101" s="5"/>
      <c r="G101" s="18">
        <v>-190826.53</v>
      </c>
    </row>
    <row r="102" spans="1:7" ht="11.25" customHeight="1">
      <c r="A102" s="10">
        <v>44673</v>
      </c>
      <c r="B102" s="11">
        <v>114822</v>
      </c>
      <c r="C102" s="12" t="s">
        <v>40</v>
      </c>
      <c r="D102" s="119">
        <v>20</v>
      </c>
      <c r="E102" s="119"/>
      <c r="F102" s="14"/>
      <c r="G102" s="13">
        <v>-190846.53</v>
      </c>
    </row>
    <row r="103" spans="1:7" ht="12" customHeight="1">
      <c r="A103" s="15">
        <v>44673</v>
      </c>
      <c r="B103" s="16">
        <v>114822</v>
      </c>
      <c r="C103" s="17" t="s">
        <v>18</v>
      </c>
      <c r="D103" s="116">
        <v>4.2</v>
      </c>
      <c r="E103" s="116"/>
      <c r="F103" s="5"/>
      <c r="G103" s="18">
        <v>-190850.73</v>
      </c>
    </row>
    <row r="104" spans="1:7" ht="11.25" customHeight="1">
      <c r="A104" s="10">
        <v>44673</v>
      </c>
      <c r="B104" s="11">
        <v>114825</v>
      </c>
      <c r="C104" s="12" t="s">
        <v>40</v>
      </c>
      <c r="D104" s="119">
        <v>20</v>
      </c>
      <c r="E104" s="119"/>
      <c r="F104" s="14"/>
      <c r="G104" s="13">
        <v>-190870.73</v>
      </c>
    </row>
    <row r="105" spans="1:7" ht="12" customHeight="1">
      <c r="A105" s="15">
        <v>44673</v>
      </c>
      <c r="B105" s="16">
        <v>114825</v>
      </c>
      <c r="C105" s="17" t="s">
        <v>18</v>
      </c>
      <c r="D105" s="116">
        <v>4.2</v>
      </c>
      <c r="E105" s="116"/>
      <c r="F105" s="5"/>
      <c r="G105" s="18">
        <v>-190874.93</v>
      </c>
    </row>
    <row r="106" spans="1:7" ht="11.25" customHeight="1">
      <c r="A106" s="10">
        <v>44673</v>
      </c>
      <c r="B106" s="11">
        <v>114806</v>
      </c>
      <c r="C106" s="12" t="s">
        <v>40</v>
      </c>
      <c r="D106" s="119">
        <v>20</v>
      </c>
      <c r="E106" s="119"/>
      <c r="F106" s="14"/>
      <c r="G106" s="13">
        <v>-190894.93</v>
      </c>
    </row>
    <row r="107" spans="1:7" ht="12" customHeight="1">
      <c r="A107" s="15">
        <v>44673</v>
      </c>
      <c r="B107" s="16">
        <v>114806</v>
      </c>
      <c r="C107" s="17" t="s">
        <v>18</v>
      </c>
      <c r="D107" s="116">
        <v>4.2</v>
      </c>
      <c r="E107" s="116"/>
      <c r="F107" s="5"/>
      <c r="G107" s="18">
        <v>-190899.13</v>
      </c>
    </row>
    <row r="108" spans="1:7" ht="11.25" customHeight="1">
      <c r="A108" s="10">
        <v>44673</v>
      </c>
      <c r="B108" s="11">
        <v>65723</v>
      </c>
      <c r="C108" s="12" t="s">
        <v>40</v>
      </c>
      <c r="D108" s="119">
        <v>20</v>
      </c>
      <c r="E108" s="119"/>
      <c r="F108" s="14"/>
      <c r="G108" s="13">
        <v>-190919.13</v>
      </c>
    </row>
    <row r="109" spans="1:7" ht="12" customHeight="1">
      <c r="A109" s="15">
        <v>44673</v>
      </c>
      <c r="B109" s="16">
        <v>65723</v>
      </c>
      <c r="C109" s="17" t="s">
        <v>18</v>
      </c>
      <c r="D109" s="116">
        <v>4.2</v>
      </c>
      <c r="E109" s="116"/>
      <c r="F109" s="5"/>
      <c r="G109" s="18">
        <v>-190923.33</v>
      </c>
    </row>
    <row r="110" spans="1:7" ht="11.25" customHeight="1">
      <c r="A110" s="10">
        <v>44673</v>
      </c>
      <c r="B110" s="11">
        <v>979034</v>
      </c>
      <c r="C110" s="12" t="s">
        <v>40</v>
      </c>
      <c r="D110" s="119">
        <v>20</v>
      </c>
      <c r="E110" s="119"/>
      <c r="F110" s="14"/>
      <c r="G110" s="13">
        <v>-190943.33</v>
      </c>
    </row>
    <row r="111" spans="1:7" ht="12" customHeight="1">
      <c r="A111" s="15">
        <v>44673</v>
      </c>
      <c r="B111" s="16">
        <v>979034</v>
      </c>
      <c r="C111" s="17" t="s">
        <v>18</v>
      </c>
      <c r="D111" s="116">
        <v>4.2</v>
      </c>
      <c r="E111" s="116"/>
      <c r="F111" s="5"/>
      <c r="G111" s="18">
        <v>-190947.53</v>
      </c>
    </row>
    <row r="112" spans="1:7" ht="11.25" customHeight="1">
      <c r="A112" s="10">
        <v>44673</v>
      </c>
      <c r="B112" s="11">
        <v>979035</v>
      </c>
      <c r="C112" s="12" t="s">
        <v>40</v>
      </c>
      <c r="D112" s="119">
        <v>20</v>
      </c>
      <c r="E112" s="119"/>
      <c r="F112" s="14"/>
      <c r="G112" s="13">
        <v>-190967.53</v>
      </c>
    </row>
    <row r="113" spans="1:7" ht="12" customHeight="1">
      <c r="A113" s="15">
        <v>44673</v>
      </c>
      <c r="B113" s="16">
        <v>979035</v>
      </c>
      <c r="C113" s="17" t="s">
        <v>18</v>
      </c>
      <c r="D113" s="116">
        <v>4.2</v>
      </c>
      <c r="E113" s="116"/>
      <c r="F113" s="5"/>
      <c r="G113" s="18">
        <v>-190971.73</v>
      </c>
    </row>
    <row r="114" spans="1:7" ht="11.25" customHeight="1">
      <c r="A114" s="10">
        <v>44673</v>
      </c>
      <c r="B114" s="19">
        <v>10000353</v>
      </c>
      <c r="C114" s="12" t="s">
        <v>40</v>
      </c>
      <c r="D114" s="119">
        <v>20</v>
      </c>
      <c r="E114" s="119"/>
      <c r="F114" s="14"/>
      <c r="G114" s="13">
        <v>-190991.73</v>
      </c>
    </row>
    <row r="115" spans="1:7" ht="12" customHeight="1">
      <c r="A115" s="15">
        <v>44673</v>
      </c>
      <c r="B115" s="20">
        <v>10000353</v>
      </c>
      <c r="C115" s="17" t="s">
        <v>18</v>
      </c>
      <c r="D115" s="116">
        <v>4.2</v>
      </c>
      <c r="E115" s="116"/>
      <c r="F115" s="5"/>
      <c r="G115" s="18">
        <v>-190995.93</v>
      </c>
    </row>
    <row r="116" spans="1:7" ht="11.25" customHeight="1">
      <c r="A116" s="10">
        <v>44676</v>
      </c>
      <c r="B116" s="11">
        <v>89468</v>
      </c>
      <c r="C116" s="12" t="s">
        <v>14</v>
      </c>
      <c r="D116" s="121">
        <v>135000</v>
      </c>
      <c r="E116" s="121"/>
      <c r="F116" s="14"/>
      <c r="G116" s="13">
        <v>-325995.93</v>
      </c>
    </row>
    <row r="117" spans="1:7" ht="12" customHeight="1">
      <c r="A117" s="15">
        <v>44676</v>
      </c>
      <c r="B117" s="16">
        <v>89504</v>
      </c>
      <c r="C117" s="17" t="s">
        <v>14</v>
      </c>
      <c r="D117" s="114">
        <v>90000</v>
      </c>
      <c r="E117" s="114"/>
      <c r="F117" s="5"/>
      <c r="G117" s="18">
        <v>-415995.93</v>
      </c>
    </row>
    <row r="118" spans="1:7" ht="11.25" customHeight="1">
      <c r="A118" s="10">
        <v>44676</v>
      </c>
      <c r="B118" s="11">
        <v>89508</v>
      </c>
      <c r="C118" s="12" t="s">
        <v>14</v>
      </c>
      <c r="D118" s="121">
        <v>100000</v>
      </c>
      <c r="E118" s="121"/>
      <c r="F118" s="14"/>
      <c r="G118" s="13">
        <v>-515995.93</v>
      </c>
    </row>
    <row r="119" spans="1:7" ht="12" customHeight="1">
      <c r="A119" s="15">
        <v>44676</v>
      </c>
      <c r="B119" s="16">
        <v>89509</v>
      </c>
      <c r="C119" s="17" t="s">
        <v>14</v>
      </c>
      <c r="D119" s="114">
        <v>100000</v>
      </c>
      <c r="E119" s="114"/>
      <c r="F119" s="5"/>
      <c r="G119" s="18">
        <v>-615995.93000000005</v>
      </c>
    </row>
    <row r="120" spans="1:7" ht="11.25" customHeight="1">
      <c r="A120" s="10">
        <v>44676</v>
      </c>
      <c r="B120" s="11">
        <v>114808</v>
      </c>
      <c r="C120" s="12" t="s">
        <v>14</v>
      </c>
      <c r="D120" s="121">
        <v>520000</v>
      </c>
      <c r="E120" s="121"/>
      <c r="F120" s="14"/>
      <c r="G120" s="13">
        <v>-1135995.93</v>
      </c>
    </row>
    <row r="121" spans="1:7" ht="12" customHeight="1">
      <c r="A121" s="15">
        <v>44676</v>
      </c>
      <c r="B121" s="16">
        <v>114823</v>
      </c>
      <c r="C121" s="17" t="s">
        <v>14</v>
      </c>
      <c r="D121" s="114">
        <v>180000</v>
      </c>
      <c r="E121" s="114"/>
      <c r="F121" s="5"/>
      <c r="G121" s="18">
        <v>-1315995.93</v>
      </c>
    </row>
    <row r="122" spans="1:7" ht="11.25" customHeight="1">
      <c r="A122" s="10">
        <v>44676</v>
      </c>
      <c r="B122" s="11">
        <v>979038</v>
      </c>
      <c r="C122" s="12" t="s">
        <v>14</v>
      </c>
      <c r="D122" s="121">
        <v>450000</v>
      </c>
      <c r="E122" s="121"/>
      <c r="F122" s="14"/>
      <c r="G122" s="13">
        <v>-1765995.93</v>
      </c>
    </row>
  </sheetData>
  <mergeCells count="120">
    <mergeCell ref="A1:H1"/>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20:E120"/>
    <mergeCell ref="D121:E121"/>
    <mergeCell ref="D122:E122"/>
    <mergeCell ref="D111:E111"/>
    <mergeCell ref="D112:E112"/>
    <mergeCell ref="D113:E113"/>
    <mergeCell ref="D114:E114"/>
    <mergeCell ref="D115:E115"/>
    <mergeCell ref="D116:E116"/>
    <mergeCell ref="D117:E117"/>
    <mergeCell ref="D118:E118"/>
    <mergeCell ref="D119:E11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workbookViewId="0">
      <selection activeCell="A3" sqref="A3:G122"/>
    </sheetView>
  </sheetViews>
  <sheetFormatPr baseColWidth="10" defaultColWidth="9.33203125" defaultRowHeight="12.75"/>
  <cols>
    <col min="1" max="1" width="11.83203125" customWidth="1"/>
    <col min="2" max="2" width="14" customWidth="1"/>
    <col min="3" max="3" width="36.83203125" customWidth="1"/>
    <col min="4" max="4" width="25.33203125" customWidth="1"/>
    <col min="5" max="5" width="18.6640625" customWidth="1"/>
    <col min="6" max="6" width="3.5" customWidth="1"/>
    <col min="7" max="7" width="15.83203125" customWidth="1"/>
    <col min="8" max="8" width="2.6640625" customWidth="1"/>
  </cols>
  <sheetData>
    <row r="1" spans="1:8" ht="15.75" customHeight="1">
      <c r="A1" s="135" t="s">
        <v>7</v>
      </c>
      <c r="B1" s="135"/>
      <c r="C1" s="135"/>
      <c r="D1" s="135"/>
      <c r="E1" s="135"/>
      <c r="F1" s="135"/>
      <c r="G1" s="135"/>
      <c r="H1" s="135"/>
    </row>
    <row r="2" spans="1:8" ht="0.95" customHeight="1"/>
    <row r="3" spans="1:8" ht="13.35" customHeight="1">
      <c r="A3" s="6" t="s">
        <v>8</v>
      </c>
      <c r="B3" s="7" t="s">
        <v>9</v>
      </c>
      <c r="C3" s="7" t="s">
        <v>20</v>
      </c>
      <c r="D3" s="8" t="s">
        <v>11</v>
      </c>
      <c r="E3" s="8" t="s">
        <v>12</v>
      </c>
      <c r="F3" s="129" t="s">
        <v>21</v>
      </c>
      <c r="G3" s="129"/>
    </row>
    <row r="4" spans="1:8" ht="14.1" customHeight="1">
      <c r="A4" s="15">
        <v>44676</v>
      </c>
      <c r="B4" s="16">
        <v>89510</v>
      </c>
      <c r="C4" s="17" t="s">
        <v>16</v>
      </c>
      <c r="D4" s="22">
        <v>600</v>
      </c>
      <c r="E4" s="5"/>
      <c r="F4" s="114">
        <v>-1766595.93</v>
      </c>
      <c r="G4" s="114"/>
    </row>
    <row r="5" spans="1:8" ht="11.25" customHeight="1">
      <c r="A5" s="10">
        <v>44676</v>
      </c>
      <c r="B5" s="11">
        <v>114790</v>
      </c>
      <c r="C5" s="12" t="s">
        <v>16</v>
      </c>
      <c r="D5" s="13">
        <v>3000</v>
      </c>
      <c r="E5" s="14"/>
      <c r="F5" s="121">
        <v>-1769595.93</v>
      </c>
      <c r="G5" s="121"/>
    </row>
    <row r="6" spans="1:8" ht="12" customHeight="1">
      <c r="A6" s="15">
        <v>44676</v>
      </c>
      <c r="B6" s="16">
        <v>114791</v>
      </c>
      <c r="C6" s="17" t="s">
        <v>16</v>
      </c>
      <c r="D6" s="18">
        <v>3000</v>
      </c>
      <c r="E6" s="5"/>
      <c r="F6" s="114">
        <v>-1772595.93</v>
      </c>
      <c r="G6" s="114"/>
    </row>
    <row r="7" spans="1:8" ht="11.25" customHeight="1">
      <c r="A7" s="10">
        <v>44676</v>
      </c>
      <c r="B7" s="11">
        <v>114796</v>
      </c>
      <c r="C7" s="12" t="s">
        <v>16</v>
      </c>
      <c r="D7" s="21">
        <v>540</v>
      </c>
      <c r="E7" s="14"/>
      <c r="F7" s="121">
        <v>-1773135.93</v>
      </c>
      <c r="G7" s="121"/>
    </row>
    <row r="8" spans="1:8" ht="12" customHeight="1">
      <c r="A8" s="15">
        <v>44676</v>
      </c>
      <c r="B8" s="16">
        <v>114824</v>
      </c>
      <c r="C8" s="17" t="s">
        <v>16</v>
      </c>
      <c r="D8" s="18">
        <v>1080</v>
      </c>
      <c r="E8" s="5"/>
      <c r="F8" s="114">
        <v>-1774215.93</v>
      </c>
      <c r="G8" s="114"/>
    </row>
    <row r="9" spans="1:8" ht="11.25" customHeight="1">
      <c r="A9" s="10">
        <v>44676</v>
      </c>
      <c r="B9" s="11">
        <v>154563</v>
      </c>
      <c r="C9" s="12" t="s">
        <v>16</v>
      </c>
      <c r="D9" s="13">
        <v>3000</v>
      </c>
      <c r="E9" s="14"/>
      <c r="F9" s="121">
        <v>-1777215.93</v>
      </c>
      <c r="G9" s="121"/>
    </row>
    <row r="10" spans="1:8" ht="12" customHeight="1">
      <c r="A10" s="15">
        <v>44676</v>
      </c>
      <c r="B10" s="16">
        <v>154596</v>
      </c>
      <c r="C10" s="17" t="s">
        <v>16</v>
      </c>
      <c r="D10" s="18">
        <v>2400</v>
      </c>
      <c r="E10" s="5"/>
      <c r="F10" s="114">
        <v>-1779615.93</v>
      </c>
      <c r="G10" s="114"/>
    </row>
    <row r="11" spans="1:8" ht="11.25" customHeight="1">
      <c r="A11" s="10">
        <v>44676</v>
      </c>
      <c r="B11" s="11">
        <v>154597</v>
      </c>
      <c r="C11" s="12" t="s">
        <v>16</v>
      </c>
      <c r="D11" s="13">
        <v>1800</v>
      </c>
      <c r="E11" s="14"/>
      <c r="F11" s="121">
        <v>-1781415.93</v>
      </c>
      <c r="G11" s="121"/>
    </row>
    <row r="12" spans="1:8" ht="12" customHeight="1">
      <c r="A12" s="15">
        <v>44676</v>
      </c>
      <c r="B12" s="5"/>
      <c r="C12" s="17" t="s">
        <v>16</v>
      </c>
      <c r="D12" s="22">
        <v>0.7</v>
      </c>
      <c r="E12" s="5"/>
      <c r="F12" s="114">
        <v>-1781416.63</v>
      </c>
      <c r="G12" s="114"/>
    </row>
    <row r="13" spans="1:8" ht="11.25" customHeight="1">
      <c r="A13" s="10">
        <v>44676</v>
      </c>
      <c r="B13" s="14"/>
      <c r="C13" s="12" t="s">
        <v>16</v>
      </c>
      <c r="D13" s="21">
        <v>0.15</v>
      </c>
      <c r="E13" s="14"/>
      <c r="F13" s="121">
        <v>-1781416.78</v>
      </c>
      <c r="G13" s="121"/>
    </row>
    <row r="14" spans="1:8" ht="12" customHeight="1">
      <c r="A14" s="15">
        <v>44676</v>
      </c>
      <c r="B14" s="16">
        <v>8302766</v>
      </c>
      <c r="C14" s="17" t="s">
        <v>16</v>
      </c>
      <c r="D14" s="22">
        <v>26.5</v>
      </c>
      <c r="E14" s="5"/>
      <c r="F14" s="114">
        <v>-1781443.28</v>
      </c>
      <c r="G14" s="114"/>
    </row>
    <row r="15" spans="1:8" ht="11.25" customHeight="1">
      <c r="A15" s="10">
        <v>44676</v>
      </c>
      <c r="B15" s="14"/>
      <c r="C15" s="12" t="s">
        <v>16</v>
      </c>
      <c r="D15" s="21">
        <v>0.01</v>
      </c>
      <c r="E15" s="14"/>
      <c r="F15" s="121">
        <v>-1781443.29</v>
      </c>
      <c r="G15" s="121"/>
    </row>
    <row r="16" spans="1:8" ht="12" customHeight="1">
      <c r="A16" s="15">
        <v>44676</v>
      </c>
      <c r="B16" s="5"/>
      <c r="C16" s="17" t="s">
        <v>16</v>
      </c>
      <c r="D16" s="22">
        <v>0.01</v>
      </c>
      <c r="E16" s="5"/>
      <c r="F16" s="114">
        <v>-1781443.3</v>
      </c>
      <c r="G16" s="114"/>
    </row>
    <row r="17" spans="1:7" ht="11.25" customHeight="1">
      <c r="A17" s="10">
        <v>44676</v>
      </c>
      <c r="B17" s="11">
        <v>65722</v>
      </c>
      <c r="C17" s="12" t="s">
        <v>16</v>
      </c>
      <c r="D17" s="21">
        <v>0.12</v>
      </c>
      <c r="E17" s="14"/>
      <c r="F17" s="121">
        <v>-1781443.42</v>
      </c>
      <c r="G17" s="121"/>
    </row>
    <row r="18" spans="1:7" ht="12" customHeight="1">
      <c r="A18" s="15">
        <v>44676</v>
      </c>
      <c r="B18" s="16">
        <v>65722</v>
      </c>
      <c r="C18" s="17" t="s">
        <v>16</v>
      </c>
      <c r="D18" s="22">
        <v>0.03</v>
      </c>
      <c r="E18" s="5"/>
      <c r="F18" s="114">
        <v>-1781443.45</v>
      </c>
      <c r="G18" s="114"/>
    </row>
    <row r="19" spans="1:7" ht="11.25" customHeight="1">
      <c r="A19" s="10">
        <v>44676</v>
      </c>
      <c r="B19" s="11">
        <v>89466</v>
      </c>
      <c r="C19" s="12" t="s">
        <v>16</v>
      </c>
      <c r="D19" s="21">
        <v>0.12</v>
      </c>
      <c r="E19" s="14"/>
      <c r="F19" s="121">
        <v>-1781443.57</v>
      </c>
      <c r="G19" s="121"/>
    </row>
    <row r="20" spans="1:7" ht="12" customHeight="1">
      <c r="A20" s="15">
        <v>44676</v>
      </c>
      <c r="B20" s="16">
        <v>89466</v>
      </c>
      <c r="C20" s="17" t="s">
        <v>16</v>
      </c>
      <c r="D20" s="22">
        <v>0.03</v>
      </c>
      <c r="E20" s="5"/>
      <c r="F20" s="114">
        <v>-1781443.6</v>
      </c>
      <c r="G20" s="114"/>
    </row>
    <row r="21" spans="1:7" ht="11.25" customHeight="1">
      <c r="A21" s="10">
        <v>44676</v>
      </c>
      <c r="B21" s="11">
        <v>89467</v>
      </c>
      <c r="C21" s="12" t="s">
        <v>16</v>
      </c>
      <c r="D21" s="21">
        <v>0.12</v>
      </c>
      <c r="E21" s="14"/>
      <c r="F21" s="121">
        <v>-1781443.72</v>
      </c>
      <c r="G21" s="121"/>
    </row>
    <row r="22" spans="1:7" ht="12" customHeight="1">
      <c r="A22" s="15">
        <v>44676</v>
      </c>
      <c r="B22" s="16">
        <v>89467</v>
      </c>
      <c r="C22" s="17" t="s">
        <v>16</v>
      </c>
      <c r="D22" s="22">
        <v>0.03</v>
      </c>
      <c r="E22" s="5"/>
      <c r="F22" s="114">
        <v>-1781443.75</v>
      </c>
      <c r="G22" s="114"/>
    </row>
    <row r="23" spans="1:7" ht="11.25" customHeight="1">
      <c r="A23" s="10">
        <v>44676</v>
      </c>
      <c r="B23" s="11">
        <v>89501</v>
      </c>
      <c r="C23" s="12" t="s">
        <v>16</v>
      </c>
      <c r="D23" s="21">
        <v>0.12</v>
      </c>
      <c r="E23" s="14"/>
      <c r="F23" s="121">
        <v>-1781443.87</v>
      </c>
      <c r="G23" s="121"/>
    </row>
    <row r="24" spans="1:7" ht="12" customHeight="1">
      <c r="A24" s="15">
        <v>44676</v>
      </c>
      <c r="B24" s="16">
        <v>89501</v>
      </c>
      <c r="C24" s="17" t="s">
        <v>16</v>
      </c>
      <c r="D24" s="22">
        <v>0.03</v>
      </c>
      <c r="E24" s="5"/>
      <c r="F24" s="114">
        <v>-1781443.9</v>
      </c>
      <c r="G24" s="114"/>
    </row>
    <row r="25" spans="1:7" ht="11.25" customHeight="1">
      <c r="A25" s="10">
        <v>44676</v>
      </c>
      <c r="B25" s="11">
        <v>89481</v>
      </c>
      <c r="C25" s="12" t="s">
        <v>16</v>
      </c>
      <c r="D25" s="21">
        <v>0.12</v>
      </c>
      <c r="E25" s="14"/>
      <c r="F25" s="121">
        <v>-1781444.02</v>
      </c>
      <c r="G25" s="121"/>
    </row>
    <row r="26" spans="1:7" ht="12" customHeight="1">
      <c r="A26" s="15">
        <v>44676</v>
      </c>
      <c r="B26" s="16">
        <v>89481</v>
      </c>
      <c r="C26" s="17" t="s">
        <v>16</v>
      </c>
      <c r="D26" s="22">
        <v>0.03</v>
      </c>
      <c r="E26" s="5"/>
      <c r="F26" s="114">
        <v>-1781444.05</v>
      </c>
      <c r="G26" s="114"/>
    </row>
    <row r="27" spans="1:7" ht="11.25" customHeight="1">
      <c r="A27" s="10">
        <v>44676</v>
      </c>
      <c r="B27" s="11">
        <v>89473</v>
      </c>
      <c r="C27" s="12" t="s">
        <v>16</v>
      </c>
      <c r="D27" s="21">
        <v>0.12</v>
      </c>
      <c r="E27" s="14"/>
      <c r="F27" s="121">
        <v>-1781444.17</v>
      </c>
      <c r="G27" s="121"/>
    </row>
    <row r="28" spans="1:7" ht="12" customHeight="1">
      <c r="A28" s="15">
        <v>44676</v>
      </c>
      <c r="B28" s="16">
        <v>89473</v>
      </c>
      <c r="C28" s="17" t="s">
        <v>16</v>
      </c>
      <c r="D28" s="22">
        <v>0.03</v>
      </c>
      <c r="E28" s="5"/>
      <c r="F28" s="114">
        <v>-1781444.2</v>
      </c>
      <c r="G28" s="114"/>
    </row>
    <row r="29" spans="1:7" ht="11.25" customHeight="1">
      <c r="A29" s="10">
        <v>44676</v>
      </c>
      <c r="B29" s="11">
        <v>114822</v>
      </c>
      <c r="C29" s="12" t="s">
        <v>16</v>
      </c>
      <c r="D29" s="21">
        <v>0.12</v>
      </c>
      <c r="E29" s="14"/>
      <c r="F29" s="121">
        <v>-1781444.32</v>
      </c>
      <c r="G29" s="121"/>
    </row>
    <row r="30" spans="1:7" ht="12" customHeight="1">
      <c r="A30" s="15">
        <v>44676</v>
      </c>
      <c r="B30" s="16">
        <v>114822</v>
      </c>
      <c r="C30" s="17" t="s">
        <v>16</v>
      </c>
      <c r="D30" s="22">
        <v>0.03</v>
      </c>
      <c r="E30" s="5"/>
      <c r="F30" s="114">
        <v>-1781444.35</v>
      </c>
      <c r="G30" s="114"/>
    </row>
    <row r="31" spans="1:7" ht="11.25" customHeight="1">
      <c r="A31" s="10">
        <v>44676</v>
      </c>
      <c r="B31" s="11">
        <v>114825</v>
      </c>
      <c r="C31" s="12" t="s">
        <v>16</v>
      </c>
      <c r="D31" s="21">
        <v>0.12</v>
      </c>
      <c r="E31" s="14"/>
      <c r="F31" s="121">
        <v>-1781444.47</v>
      </c>
      <c r="G31" s="121"/>
    </row>
    <row r="32" spans="1:7" ht="12" customHeight="1">
      <c r="A32" s="15">
        <v>44676</v>
      </c>
      <c r="B32" s="16">
        <v>114825</v>
      </c>
      <c r="C32" s="17" t="s">
        <v>16</v>
      </c>
      <c r="D32" s="22">
        <v>0.03</v>
      </c>
      <c r="E32" s="5"/>
      <c r="F32" s="114">
        <v>-1781444.5</v>
      </c>
      <c r="G32" s="114"/>
    </row>
    <row r="33" spans="1:7" ht="11.25" customHeight="1">
      <c r="A33" s="10">
        <v>44676</v>
      </c>
      <c r="B33" s="11">
        <v>114806</v>
      </c>
      <c r="C33" s="12" t="s">
        <v>16</v>
      </c>
      <c r="D33" s="21">
        <v>0.12</v>
      </c>
      <c r="E33" s="14"/>
      <c r="F33" s="121">
        <v>-1781444.62</v>
      </c>
      <c r="G33" s="121"/>
    </row>
    <row r="34" spans="1:7" ht="12" customHeight="1">
      <c r="A34" s="15">
        <v>44676</v>
      </c>
      <c r="B34" s="16">
        <v>114806</v>
      </c>
      <c r="C34" s="17" t="s">
        <v>16</v>
      </c>
      <c r="D34" s="22">
        <v>0.03</v>
      </c>
      <c r="E34" s="5"/>
      <c r="F34" s="114">
        <v>-1781444.65</v>
      </c>
      <c r="G34" s="114"/>
    </row>
    <row r="35" spans="1:7" ht="11.25" customHeight="1">
      <c r="A35" s="10">
        <v>44676</v>
      </c>
      <c r="B35" s="11">
        <v>65723</v>
      </c>
      <c r="C35" s="12" t="s">
        <v>16</v>
      </c>
      <c r="D35" s="21">
        <v>0.12</v>
      </c>
      <c r="E35" s="14"/>
      <c r="F35" s="121">
        <v>-1781444.77</v>
      </c>
      <c r="G35" s="121"/>
    </row>
    <row r="36" spans="1:7" ht="12" customHeight="1">
      <c r="A36" s="15">
        <v>44676</v>
      </c>
      <c r="B36" s="16">
        <v>65723</v>
      </c>
      <c r="C36" s="17" t="s">
        <v>16</v>
      </c>
      <c r="D36" s="22">
        <v>0.03</v>
      </c>
      <c r="E36" s="5"/>
      <c r="F36" s="114">
        <v>-1781444.8</v>
      </c>
      <c r="G36" s="114"/>
    </row>
    <row r="37" spans="1:7" ht="11.25" customHeight="1">
      <c r="A37" s="10">
        <v>44676</v>
      </c>
      <c r="B37" s="11">
        <v>979034</v>
      </c>
      <c r="C37" s="12" t="s">
        <v>16</v>
      </c>
      <c r="D37" s="21">
        <v>0.12</v>
      </c>
      <c r="E37" s="14"/>
      <c r="F37" s="121">
        <v>-1781444.92</v>
      </c>
      <c r="G37" s="121"/>
    </row>
    <row r="38" spans="1:7" ht="12" customHeight="1">
      <c r="A38" s="15">
        <v>44676</v>
      </c>
      <c r="B38" s="16">
        <v>979034</v>
      </c>
      <c r="C38" s="17" t="s">
        <v>16</v>
      </c>
      <c r="D38" s="22">
        <v>0.03</v>
      </c>
      <c r="E38" s="5"/>
      <c r="F38" s="114">
        <v>-1781444.95</v>
      </c>
      <c r="G38" s="114"/>
    </row>
    <row r="39" spans="1:7" ht="11.25" customHeight="1">
      <c r="A39" s="10">
        <v>44676</v>
      </c>
      <c r="B39" s="11">
        <v>979035</v>
      </c>
      <c r="C39" s="12" t="s">
        <v>16</v>
      </c>
      <c r="D39" s="21">
        <v>0.12</v>
      </c>
      <c r="E39" s="14"/>
      <c r="F39" s="121">
        <v>-1781445.07</v>
      </c>
      <c r="G39" s="121"/>
    </row>
    <row r="40" spans="1:7" ht="12" customHeight="1">
      <c r="A40" s="15">
        <v>44676</v>
      </c>
      <c r="B40" s="16">
        <v>979035</v>
      </c>
      <c r="C40" s="17" t="s">
        <v>16</v>
      </c>
      <c r="D40" s="22">
        <v>0.03</v>
      </c>
      <c r="E40" s="5"/>
      <c r="F40" s="114">
        <v>-1781445.1</v>
      </c>
      <c r="G40" s="114"/>
    </row>
    <row r="41" spans="1:7" ht="11.25" customHeight="1">
      <c r="A41" s="10">
        <v>44676</v>
      </c>
      <c r="B41" s="19">
        <v>10000353</v>
      </c>
      <c r="C41" s="12" t="s">
        <v>16</v>
      </c>
      <c r="D41" s="21">
        <v>0.12</v>
      </c>
      <c r="E41" s="14"/>
      <c r="F41" s="121">
        <v>-1781445.22</v>
      </c>
      <c r="G41" s="121"/>
    </row>
    <row r="42" spans="1:7" ht="12" customHeight="1">
      <c r="A42" s="15">
        <v>44676</v>
      </c>
      <c r="B42" s="20">
        <v>10000353</v>
      </c>
      <c r="C42" s="17" t="s">
        <v>16</v>
      </c>
      <c r="D42" s="22">
        <v>0.03</v>
      </c>
      <c r="E42" s="5"/>
      <c r="F42" s="114">
        <v>-1781445.25</v>
      </c>
      <c r="G42" s="114"/>
    </row>
    <row r="43" spans="1:7" ht="11.25" customHeight="1">
      <c r="A43" s="10">
        <v>44676</v>
      </c>
      <c r="B43" s="14"/>
      <c r="C43" s="12" t="s">
        <v>17</v>
      </c>
      <c r="D43" s="21">
        <v>116.75</v>
      </c>
      <c r="E43" s="14"/>
      <c r="F43" s="121">
        <v>-1781562</v>
      </c>
      <c r="G43" s="121"/>
    </row>
    <row r="44" spans="1:7" ht="12" customHeight="1">
      <c r="A44" s="15">
        <v>44676</v>
      </c>
      <c r="B44" s="5"/>
      <c r="C44" s="17" t="s">
        <v>18</v>
      </c>
      <c r="D44" s="22">
        <v>24.52</v>
      </c>
      <c r="E44" s="5"/>
      <c r="F44" s="114">
        <v>-1781586.52</v>
      </c>
      <c r="G44" s="114"/>
    </row>
    <row r="45" spans="1:7" ht="11.25" customHeight="1">
      <c r="A45" s="10">
        <v>44676</v>
      </c>
      <c r="B45" s="11">
        <v>8309168</v>
      </c>
      <c r="C45" s="12" t="s">
        <v>27</v>
      </c>
      <c r="D45" s="13">
        <v>6530.08</v>
      </c>
      <c r="E45" s="14"/>
      <c r="F45" s="121">
        <v>-1788116.6</v>
      </c>
      <c r="G45" s="121"/>
    </row>
    <row r="46" spans="1:7" ht="11.25" customHeight="1">
      <c r="A46" s="15">
        <v>44676</v>
      </c>
      <c r="B46" s="58" t="s">
        <v>157</v>
      </c>
      <c r="C46" s="58" t="s">
        <v>36</v>
      </c>
      <c r="D46" s="38"/>
      <c r="E46" s="59">
        <v>440000</v>
      </c>
      <c r="F46" s="114">
        <v>-1348116.6</v>
      </c>
      <c r="G46" s="114"/>
    </row>
    <row r="47" spans="1:7" ht="11.25" customHeight="1">
      <c r="A47" s="10">
        <v>44676</v>
      </c>
      <c r="B47" s="19">
        <v>2472796</v>
      </c>
      <c r="C47" s="12" t="s">
        <v>48</v>
      </c>
      <c r="D47" s="14"/>
      <c r="E47" s="13">
        <v>1150000</v>
      </c>
      <c r="F47" s="121">
        <v>-198116.6</v>
      </c>
      <c r="G47" s="121"/>
    </row>
    <row r="48" spans="1:7" ht="12" customHeight="1">
      <c r="A48" s="15">
        <v>44676</v>
      </c>
      <c r="B48" s="16">
        <v>154571</v>
      </c>
      <c r="C48" s="17" t="s">
        <v>40</v>
      </c>
      <c r="D48" s="22">
        <v>20</v>
      </c>
      <c r="E48" s="5"/>
      <c r="F48" s="114">
        <v>-198136.6</v>
      </c>
      <c r="G48" s="114"/>
    </row>
    <row r="49" spans="1:7" ht="11.25" customHeight="1">
      <c r="A49" s="10">
        <v>44676</v>
      </c>
      <c r="B49" s="11">
        <v>154571</v>
      </c>
      <c r="C49" s="12" t="s">
        <v>18</v>
      </c>
      <c r="D49" s="21">
        <v>4.2</v>
      </c>
      <c r="E49" s="14"/>
      <c r="F49" s="121">
        <v>-198140.79999999999</v>
      </c>
      <c r="G49" s="121"/>
    </row>
    <row r="50" spans="1:7" ht="12" customHeight="1">
      <c r="A50" s="15">
        <v>44676</v>
      </c>
      <c r="B50" s="16">
        <v>89461</v>
      </c>
      <c r="C50" s="17" t="s">
        <v>40</v>
      </c>
      <c r="D50" s="22">
        <v>20</v>
      </c>
      <c r="E50" s="5"/>
      <c r="F50" s="114">
        <v>-198160.8</v>
      </c>
      <c r="G50" s="114"/>
    </row>
    <row r="51" spans="1:7" ht="11.25" customHeight="1">
      <c r="A51" s="10">
        <v>44676</v>
      </c>
      <c r="B51" s="11">
        <v>89461</v>
      </c>
      <c r="C51" s="12" t="s">
        <v>18</v>
      </c>
      <c r="D51" s="21">
        <v>4.2</v>
      </c>
      <c r="E51" s="14"/>
      <c r="F51" s="121">
        <v>-198165</v>
      </c>
      <c r="G51" s="121"/>
    </row>
    <row r="52" spans="1:7" ht="12" customHeight="1">
      <c r="A52" s="15">
        <v>44676</v>
      </c>
      <c r="B52" s="16">
        <v>89503</v>
      </c>
      <c r="C52" s="17" t="s">
        <v>40</v>
      </c>
      <c r="D52" s="22">
        <v>20</v>
      </c>
      <c r="E52" s="5"/>
      <c r="F52" s="114">
        <v>-198185</v>
      </c>
      <c r="G52" s="114"/>
    </row>
    <row r="53" spans="1:7" ht="11.25" customHeight="1">
      <c r="A53" s="10">
        <v>44676</v>
      </c>
      <c r="B53" s="11">
        <v>89503</v>
      </c>
      <c r="C53" s="12" t="s">
        <v>18</v>
      </c>
      <c r="D53" s="21">
        <v>4.2</v>
      </c>
      <c r="E53" s="14"/>
      <c r="F53" s="121">
        <v>-198189.2</v>
      </c>
      <c r="G53" s="121"/>
    </row>
    <row r="54" spans="1:7" ht="12" customHeight="1">
      <c r="A54" s="15">
        <v>44676</v>
      </c>
      <c r="B54" s="16">
        <v>154585</v>
      </c>
      <c r="C54" s="17" t="s">
        <v>40</v>
      </c>
      <c r="D54" s="22">
        <v>20</v>
      </c>
      <c r="E54" s="5"/>
      <c r="F54" s="114">
        <v>-198209.2</v>
      </c>
      <c r="G54" s="114"/>
    </row>
    <row r="55" spans="1:7" ht="11.25" customHeight="1">
      <c r="A55" s="10">
        <v>44676</v>
      </c>
      <c r="B55" s="11">
        <v>154585</v>
      </c>
      <c r="C55" s="12" t="s">
        <v>18</v>
      </c>
      <c r="D55" s="21">
        <v>4.2</v>
      </c>
      <c r="E55" s="14"/>
      <c r="F55" s="121">
        <v>-198213.4</v>
      </c>
      <c r="G55" s="121"/>
    </row>
    <row r="56" spans="1:7" ht="12" customHeight="1">
      <c r="A56" s="15">
        <v>44676</v>
      </c>
      <c r="B56" s="16">
        <v>65724</v>
      </c>
      <c r="C56" s="17" t="s">
        <v>40</v>
      </c>
      <c r="D56" s="22">
        <v>20</v>
      </c>
      <c r="E56" s="5"/>
      <c r="F56" s="114">
        <v>-198233.4</v>
      </c>
      <c r="G56" s="114"/>
    </row>
    <row r="57" spans="1:7" ht="11.25" customHeight="1">
      <c r="A57" s="10">
        <v>44676</v>
      </c>
      <c r="B57" s="11">
        <v>65724</v>
      </c>
      <c r="C57" s="12" t="s">
        <v>18</v>
      </c>
      <c r="D57" s="21">
        <v>4.2</v>
      </c>
      <c r="E57" s="14"/>
      <c r="F57" s="121">
        <v>-198237.6</v>
      </c>
      <c r="G57" s="121"/>
    </row>
    <row r="58" spans="1:7" ht="11.25" customHeight="1">
      <c r="A58" s="15">
        <v>44676</v>
      </c>
      <c r="B58" s="20">
        <v>10000361</v>
      </c>
      <c r="C58" s="17" t="s">
        <v>40</v>
      </c>
      <c r="D58" s="22">
        <v>20</v>
      </c>
      <c r="E58" s="5"/>
      <c r="F58" s="114">
        <v>-198257.6</v>
      </c>
      <c r="G58" s="114"/>
    </row>
    <row r="59" spans="1:7" ht="9" customHeight="1"/>
    <row r="60" spans="1:7" ht="15.2" customHeight="1">
      <c r="A60" s="6" t="s">
        <v>8</v>
      </c>
      <c r="B60" s="7" t="s">
        <v>9</v>
      </c>
      <c r="C60" s="7" t="s">
        <v>20</v>
      </c>
      <c r="D60" s="8" t="s">
        <v>11</v>
      </c>
      <c r="E60" s="130" t="s">
        <v>12</v>
      </c>
      <c r="F60" s="130"/>
      <c r="G60" s="8" t="s">
        <v>21</v>
      </c>
    </row>
    <row r="61" spans="1:7" ht="11.25" customHeight="1">
      <c r="A61" s="10">
        <v>44676</v>
      </c>
      <c r="B61" s="19">
        <v>10000361</v>
      </c>
      <c r="C61" s="12" t="s">
        <v>18</v>
      </c>
      <c r="D61" s="21">
        <v>4.2</v>
      </c>
      <c r="E61" s="120"/>
      <c r="F61" s="120"/>
      <c r="G61" s="13">
        <v>-198261.8</v>
      </c>
    </row>
    <row r="62" spans="1:7" ht="12" customHeight="1">
      <c r="A62" s="15">
        <v>44676</v>
      </c>
      <c r="B62" s="16">
        <v>979036</v>
      </c>
      <c r="C62" s="17" t="s">
        <v>40</v>
      </c>
      <c r="D62" s="22">
        <v>20</v>
      </c>
      <c r="E62" s="115"/>
      <c r="F62" s="115"/>
      <c r="G62" s="18">
        <v>-198281.8</v>
      </c>
    </row>
    <row r="63" spans="1:7" ht="11.25" customHeight="1">
      <c r="A63" s="10">
        <v>44676</v>
      </c>
      <c r="B63" s="11">
        <v>979036</v>
      </c>
      <c r="C63" s="12" t="s">
        <v>18</v>
      </c>
      <c r="D63" s="21">
        <v>4.2</v>
      </c>
      <c r="E63" s="120"/>
      <c r="F63" s="120"/>
      <c r="G63" s="13">
        <v>-198286</v>
      </c>
    </row>
    <row r="64" spans="1:7" ht="12" customHeight="1">
      <c r="A64" s="15">
        <v>44677</v>
      </c>
      <c r="B64" s="16">
        <v>89472</v>
      </c>
      <c r="C64" s="17" t="s">
        <v>14</v>
      </c>
      <c r="D64" s="18">
        <v>150000</v>
      </c>
      <c r="E64" s="115"/>
      <c r="F64" s="115"/>
      <c r="G64" s="18">
        <v>-348286</v>
      </c>
    </row>
    <row r="65" spans="1:7" ht="11.25" customHeight="1">
      <c r="A65" s="10">
        <v>44677</v>
      </c>
      <c r="B65" s="11">
        <v>89505</v>
      </c>
      <c r="C65" s="12" t="s">
        <v>14</v>
      </c>
      <c r="D65" s="13">
        <v>90000</v>
      </c>
      <c r="E65" s="120"/>
      <c r="F65" s="120"/>
      <c r="G65" s="13">
        <v>-438286</v>
      </c>
    </row>
    <row r="66" spans="1:7" ht="12" customHeight="1">
      <c r="A66" s="15">
        <v>44677</v>
      </c>
      <c r="B66" s="16">
        <v>89522</v>
      </c>
      <c r="C66" s="17" t="s">
        <v>14</v>
      </c>
      <c r="D66" s="18">
        <v>385000</v>
      </c>
      <c r="E66" s="115"/>
      <c r="F66" s="115"/>
      <c r="G66" s="18">
        <v>-823286</v>
      </c>
    </row>
    <row r="67" spans="1:7" ht="11.25" customHeight="1">
      <c r="A67" s="10">
        <v>44677</v>
      </c>
      <c r="B67" s="11">
        <v>114797</v>
      </c>
      <c r="C67" s="12" t="s">
        <v>14</v>
      </c>
      <c r="D67" s="13">
        <v>100000</v>
      </c>
      <c r="E67" s="120"/>
      <c r="F67" s="120"/>
      <c r="G67" s="13">
        <v>-923286</v>
      </c>
    </row>
    <row r="68" spans="1:7" ht="12" customHeight="1">
      <c r="A68" s="15">
        <v>44677</v>
      </c>
      <c r="B68" s="16">
        <v>154582</v>
      </c>
      <c r="C68" s="17" t="s">
        <v>14</v>
      </c>
      <c r="D68" s="18">
        <v>200000</v>
      </c>
      <c r="E68" s="115"/>
      <c r="F68" s="115"/>
      <c r="G68" s="18">
        <v>-1123286</v>
      </c>
    </row>
    <row r="69" spans="1:7" ht="11.25" customHeight="1">
      <c r="A69" s="10">
        <v>44677</v>
      </c>
      <c r="B69" s="11">
        <v>979039</v>
      </c>
      <c r="C69" s="12" t="s">
        <v>14</v>
      </c>
      <c r="D69" s="13">
        <v>450000</v>
      </c>
      <c r="E69" s="120"/>
      <c r="F69" s="120"/>
      <c r="G69" s="13">
        <v>-1573286</v>
      </c>
    </row>
    <row r="70" spans="1:7" ht="12" customHeight="1">
      <c r="A70" s="15">
        <v>44677</v>
      </c>
      <c r="B70" s="16">
        <v>89468</v>
      </c>
      <c r="C70" s="17" t="s">
        <v>16</v>
      </c>
      <c r="D70" s="22">
        <v>810</v>
      </c>
      <c r="E70" s="115"/>
      <c r="F70" s="115"/>
      <c r="G70" s="18">
        <v>-1574096</v>
      </c>
    </row>
    <row r="71" spans="1:7" ht="11.25" customHeight="1">
      <c r="A71" s="10">
        <v>44677</v>
      </c>
      <c r="B71" s="11">
        <v>89504</v>
      </c>
      <c r="C71" s="12" t="s">
        <v>16</v>
      </c>
      <c r="D71" s="21">
        <v>540</v>
      </c>
      <c r="E71" s="120"/>
      <c r="F71" s="120"/>
      <c r="G71" s="13">
        <v>-1574636</v>
      </c>
    </row>
    <row r="72" spans="1:7" ht="12" customHeight="1">
      <c r="A72" s="15">
        <v>44677</v>
      </c>
      <c r="B72" s="16">
        <v>89508</v>
      </c>
      <c r="C72" s="17" t="s">
        <v>16</v>
      </c>
      <c r="D72" s="22">
        <v>600</v>
      </c>
      <c r="E72" s="115"/>
      <c r="F72" s="115"/>
      <c r="G72" s="18">
        <v>-1575236</v>
      </c>
    </row>
    <row r="73" spans="1:7" ht="11.25" customHeight="1">
      <c r="A73" s="10">
        <v>44677</v>
      </c>
      <c r="B73" s="11">
        <v>89509</v>
      </c>
      <c r="C73" s="12" t="s">
        <v>16</v>
      </c>
      <c r="D73" s="21">
        <v>600</v>
      </c>
      <c r="E73" s="120"/>
      <c r="F73" s="120"/>
      <c r="G73" s="13">
        <v>-1575836</v>
      </c>
    </row>
    <row r="74" spans="1:7" ht="12" customHeight="1">
      <c r="A74" s="15">
        <v>44677</v>
      </c>
      <c r="B74" s="16">
        <v>114808</v>
      </c>
      <c r="C74" s="17" t="s">
        <v>16</v>
      </c>
      <c r="D74" s="18">
        <v>3120</v>
      </c>
      <c r="E74" s="115"/>
      <c r="F74" s="115"/>
      <c r="G74" s="18">
        <v>-1578956</v>
      </c>
    </row>
    <row r="75" spans="1:7" ht="11.25" customHeight="1">
      <c r="A75" s="10">
        <v>44677</v>
      </c>
      <c r="B75" s="11">
        <v>114823</v>
      </c>
      <c r="C75" s="12" t="s">
        <v>16</v>
      </c>
      <c r="D75" s="13">
        <v>1080</v>
      </c>
      <c r="E75" s="120"/>
      <c r="F75" s="120"/>
      <c r="G75" s="13">
        <v>-1580036</v>
      </c>
    </row>
    <row r="76" spans="1:7" ht="12" customHeight="1">
      <c r="A76" s="15">
        <v>44677</v>
      </c>
      <c r="B76" s="16">
        <v>979038</v>
      </c>
      <c r="C76" s="17" t="s">
        <v>16</v>
      </c>
      <c r="D76" s="18">
        <v>2700</v>
      </c>
      <c r="E76" s="115"/>
      <c r="F76" s="115"/>
      <c r="G76" s="18">
        <v>-1582736</v>
      </c>
    </row>
    <row r="77" spans="1:7" ht="11.25" customHeight="1">
      <c r="A77" s="10">
        <v>44677</v>
      </c>
      <c r="B77" s="14"/>
      <c r="C77" s="12" t="s">
        <v>16</v>
      </c>
      <c r="D77" s="21">
        <v>0.7</v>
      </c>
      <c r="E77" s="120"/>
      <c r="F77" s="120"/>
      <c r="G77" s="13">
        <v>-1582736.7</v>
      </c>
    </row>
    <row r="78" spans="1:7" ht="12" customHeight="1">
      <c r="A78" s="15">
        <v>44677</v>
      </c>
      <c r="B78" s="5"/>
      <c r="C78" s="17" t="s">
        <v>16</v>
      </c>
      <c r="D78" s="22">
        <v>0.15</v>
      </c>
      <c r="E78" s="115"/>
      <c r="F78" s="115"/>
      <c r="G78" s="18">
        <v>-1582736.85</v>
      </c>
    </row>
    <row r="79" spans="1:7" ht="11.25" customHeight="1">
      <c r="A79" s="10">
        <v>44677</v>
      </c>
      <c r="B79" s="11">
        <v>8309168</v>
      </c>
      <c r="C79" s="12" t="s">
        <v>16</v>
      </c>
      <c r="D79" s="21">
        <v>39.18</v>
      </c>
      <c r="E79" s="120"/>
      <c r="F79" s="120"/>
      <c r="G79" s="13">
        <v>-1582776.03</v>
      </c>
    </row>
    <row r="80" spans="1:7" ht="12" customHeight="1">
      <c r="A80" s="15">
        <v>44677</v>
      </c>
      <c r="B80" s="16">
        <v>154571</v>
      </c>
      <c r="C80" s="17" t="s">
        <v>16</v>
      </c>
      <c r="D80" s="22">
        <v>0.12</v>
      </c>
      <c r="E80" s="115"/>
      <c r="F80" s="115"/>
      <c r="G80" s="18">
        <v>-1582776.15</v>
      </c>
    </row>
    <row r="81" spans="1:7" ht="11.25" customHeight="1">
      <c r="A81" s="10">
        <v>44677</v>
      </c>
      <c r="B81" s="11">
        <v>154571</v>
      </c>
      <c r="C81" s="12" t="s">
        <v>16</v>
      </c>
      <c r="D81" s="21">
        <v>0.03</v>
      </c>
      <c r="E81" s="120"/>
      <c r="F81" s="120"/>
      <c r="G81" s="13">
        <v>-1582776.18</v>
      </c>
    </row>
    <row r="82" spans="1:7" ht="12" customHeight="1">
      <c r="A82" s="15">
        <v>44677</v>
      </c>
      <c r="B82" s="16">
        <v>89461</v>
      </c>
      <c r="C82" s="17" t="s">
        <v>16</v>
      </c>
      <c r="D82" s="22">
        <v>0.12</v>
      </c>
      <c r="E82" s="115"/>
      <c r="F82" s="115"/>
      <c r="G82" s="18">
        <v>-1582776.3</v>
      </c>
    </row>
    <row r="83" spans="1:7" ht="11.25" customHeight="1">
      <c r="A83" s="10">
        <v>44677</v>
      </c>
      <c r="B83" s="11">
        <v>89461</v>
      </c>
      <c r="C83" s="12" t="s">
        <v>16</v>
      </c>
      <c r="D83" s="21">
        <v>0.03</v>
      </c>
      <c r="E83" s="120"/>
      <c r="F83" s="120"/>
      <c r="G83" s="13">
        <v>-1582776.33</v>
      </c>
    </row>
    <row r="84" spans="1:7" ht="12" customHeight="1">
      <c r="A84" s="15">
        <v>44677</v>
      </c>
      <c r="B84" s="16">
        <v>89503</v>
      </c>
      <c r="C84" s="17" t="s">
        <v>16</v>
      </c>
      <c r="D84" s="22">
        <v>0.12</v>
      </c>
      <c r="E84" s="115"/>
      <c r="F84" s="115"/>
      <c r="G84" s="18">
        <v>-1582776.45</v>
      </c>
    </row>
    <row r="85" spans="1:7" ht="11.25" customHeight="1">
      <c r="A85" s="10">
        <v>44677</v>
      </c>
      <c r="B85" s="11">
        <v>89503</v>
      </c>
      <c r="C85" s="12" t="s">
        <v>16</v>
      </c>
      <c r="D85" s="21">
        <v>0.03</v>
      </c>
      <c r="E85" s="120"/>
      <c r="F85" s="120"/>
      <c r="G85" s="13">
        <v>-1582776.48</v>
      </c>
    </row>
    <row r="86" spans="1:7" ht="12" customHeight="1">
      <c r="A86" s="15">
        <v>44677</v>
      </c>
      <c r="B86" s="16">
        <v>154585</v>
      </c>
      <c r="C86" s="17" t="s">
        <v>16</v>
      </c>
      <c r="D86" s="22">
        <v>0.12</v>
      </c>
      <c r="E86" s="115"/>
      <c r="F86" s="115"/>
      <c r="G86" s="18">
        <v>-1582776.6</v>
      </c>
    </row>
    <row r="87" spans="1:7" ht="11.25" customHeight="1">
      <c r="A87" s="10">
        <v>44677</v>
      </c>
      <c r="B87" s="11">
        <v>154585</v>
      </c>
      <c r="C87" s="12" t="s">
        <v>16</v>
      </c>
      <c r="D87" s="21">
        <v>0.03</v>
      </c>
      <c r="E87" s="120"/>
      <c r="F87" s="120"/>
      <c r="G87" s="13">
        <v>-1582776.63</v>
      </c>
    </row>
    <row r="88" spans="1:7" ht="12" customHeight="1">
      <c r="A88" s="15">
        <v>44677</v>
      </c>
      <c r="B88" s="16">
        <v>65724</v>
      </c>
      <c r="C88" s="17" t="s">
        <v>16</v>
      </c>
      <c r="D88" s="22">
        <v>0.12</v>
      </c>
      <c r="E88" s="115"/>
      <c r="F88" s="115"/>
      <c r="G88" s="18">
        <v>-1582776.75</v>
      </c>
    </row>
    <row r="89" spans="1:7" ht="11.25" customHeight="1">
      <c r="A89" s="10">
        <v>44677</v>
      </c>
      <c r="B89" s="11">
        <v>65724</v>
      </c>
      <c r="C89" s="12" t="s">
        <v>16</v>
      </c>
      <c r="D89" s="21">
        <v>0.03</v>
      </c>
      <c r="E89" s="120"/>
      <c r="F89" s="120"/>
      <c r="G89" s="13">
        <v>-1582776.78</v>
      </c>
    </row>
    <row r="90" spans="1:7" ht="12" customHeight="1">
      <c r="A90" s="15">
        <v>44677</v>
      </c>
      <c r="B90" s="20">
        <v>10000361</v>
      </c>
      <c r="C90" s="17" t="s">
        <v>16</v>
      </c>
      <c r="D90" s="22">
        <v>0.12</v>
      </c>
      <c r="E90" s="115"/>
      <c r="F90" s="115"/>
      <c r="G90" s="18">
        <v>-1582776.9</v>
      </c>
    </row>
    <row r="91" spans="1:7" ht="11.25" customHeight="1">
      <c r="A91" s="10">
        <v>44677</v>
      </c>
      <c r="B91" s="19">
        <v>10000361</v>
      </c>
      <c r="C91" s="12" t="s">
        <v>16</v>
      </c>
      <c r="D91" s="21">
        <v>0.03</v>
      </c>
      <c r="E91" s="120"/>
      <c r="F91" s="120"/>
      <c r="G91" s="13">
        <v>-1582776.93</v>
      </c>
    </row>
    <row r="92" spans="1:7" ht="12" customHeight="1">
      <c r="A92" s="15">
        <v>44677</v>
      </c>
      <c r="B92" s="16">
        <v>979036</v>
      </c>
      <c r="C92" s="17" t="s">
        <v>16</v>
      </c>
      <c r="D92" s="22">
        <v>0.12</v>
      </c>
      <c r="E92" s="115"/>
      <c r="F92" s="115"/>
      <c r="G92" s="18">
        <v>-1582777.05</v>
      </c>
    </row>
    <row r="93" spans="1:7" ht="11.25" customHeight="1">
      <c r="A93" s="10">
        <v>44677</v>
      </c>
      <c r="B93" s="11">
        <v>979036</v>
      </c>
      <c r="C93" s="12" t="s">
        <v>16</v>
      </c>
      <c r="D93" s="21">
        <v>0.03</v>
      </c>
      <c r="E93" s="120"/>
      <c r="F93" s="120"/>
      <c r="G93" s="13">
        <v>-1582777.08</v>
      </c>
    </row>
    <row r="94" spans="1:7" ht="12" customHeight="1">
      <c r="A94" s="15">
        <v>44677</v>
      </c>
      <c r="B94" s="5"/>
      <c r="C94" s="17" t="s">
        <v>17</v>
      </c>
      <c r="D94" s="22">
        <v>116.75</v>
      </c>
      <c r="E94" s="115"/>
      <c r="F94" s="115"/>
      <c r="G94" s="18">
        <v>-1582893.83</v>
      </c>
    </row>
    <row r="95" spans="1:7" ht="11.25" customHeight="1">
      <c r="A95" s="10">
        <v>44677</v>
      </c>
      <c r="B95" s="14"/>
      <c r="C95" s="12" t="s">
        <v>18</v>
      </c>
      <c r="D95" s="21">
        <v>24.52</v>
      </c>
      <c r="E95" s="120"/>
      <c r="F95" s="120"/>
      <c r="G95" s="13">
        <v>-1582918.35</v>
      </c>
    </row>
    <row r="96" spans="1:7" ht="11.25" customHeight="1">
      <c r="A96" s="15">
        <v>44677</v>
      </c>
      <c r="B96" s="57">
        <v>8312266</v>
      </c>
      <c r="C96" s="58" t="s">
        <v>26</v>
      </c>
      <c r="D96" s="59">
        <v>1000000</v>
      </c>
      <c r="E96" s="115"/>
      <c r="F96" s="115"/>
      <c r="G96" s="18">
        <v>-2582918.35</v>
      </c>
    </row>
    <row r="97" spans="1:7" ht="11.25" customHeight="1">
      <c r="A97" s="10">
        <v>44677</v>
      </c>
      <c r="B97" s="11">
        <v>8312271</v>
      </c>
      <c r="C97" s="12" t="s">
        <v>26</v>
      </c>
      <c r="D97" s="13">
        <v>360000</v>
      </c>
      <c r="E97" s="120"/>
      <c r="F97" s="120"/>
      <c r="G97" s="13">
        <v>-2942918.35</v>
      </c>
    </row>
    <row r="98" spans="1:7" ht="12" customHeight="1">
      <c r="A98" s="15">
        <v>44677</v>
      </c>
      <c r="B98" s="16">
        <v>8312816</v>
      </c>
      <c r="C98" s="17" t="s">
        <v>27</v>
      </c>
      <c r="D98" s="18">
        <v>29000</v>
      </c>
      <c r="E98" s="115"/>
      <c r="F98" s="115"/>
      <c r="G98" s="18">
        <v>-2971918.35</v>
      </c>
    </row>
    <row r="99" spans="1:7" ht="11.25" customHeight="1">
      <c r="A99" s="10">
        <v>44677</v>
      </c>
      <c r="B99" s="11">
        <v>8312828</v>
      </c>
      <c r="C99" s="12" t="s">
        <v>27</v>
      </c>
      <c r="D99" s="13">
        <v>31000</v>
      </c>
      <c r="E99" s="120"/>
      <c r="F99" s="120"/>
      <c r="G99" s="13">
        <v>-3002918.35</v>
      </c>
    </row>
    <row r="100" spans="1:7" ht="12" customHeight="1">
      <c r="A100" s="15">
        <v>44677</v>
      </c>
      <c r="B100" s="16">
        <v>8312843</v>
      </c>
      <c r="C100" s="17" t="s">
        <v>27</v>
      </c>
      <c r="D100" s="18">
        <v>27878.400000000001</v>
      </c>
      <c r="E100" s="115"/>
      <c r="F100" s="115"/>
      <c r="G100" s="18">
        <v>-3030796.75</v>
      </c>
    </row>
    <row r="101" spans="1:7" ht="11.25" customHeight="1">
      <c r="A101" s="10">
        <v>44677</v>
      </c>
      <c r="B101" s="11">
        <v>8312857</v>
      </c>
      <c r="C101" s="12" t="s">
        <v>27</v>
      </c>
      <c r="D101" s="13">
        <v>18343</v>
      </c>
      <c r="E101" s="120"/>
      <c r="F101" s="120"/>
      <c r="G101" s="13">
        <v>-3049139.75</v>
      </c>
    </row>
    <row r="102" spans="1:7" ht="12" customHeight="1">
      <c r="A102" s="15">
        <v>44677</v>
      </c>
      <c r="B102" s="16">
        <v>8312875</v>
      </c>
      <c r="C102" s="17" t="s">
        <v>27</v>
      </c>
      <c r="D102" s="18">
        <v>210000</v>
      </c>
      <c r="E102" s="115"/>
      <c r="F102" s="115"/>
      <c r="G102" s="18">
        <v>-3259139.75</v>
      </c>
    </row>
    <row r="103" spans="1:7" ht="11.25" customHeight="1">
      <c r="A103" s="10">
        <v>44677</v>
      </c>
      <c r="B103" s="11">
        <v>8312914</v>
      </c>
      <c r="C103" s="12" t="s">
        <v>27</v>
      </c>
      <c r="D103" s="13">
        <v>27500</v>
      </c>
      <c r="E103" s="120"/>
      <c r="F103" s="120"/>
      <c r="G103" s="13">
        <v>-3286639.75</v>
      </c>
    </row>
    <row r="104" spans="1:7" ht="12" customHeight="1">
      <c r="A104" s="15">
        <v>44677</v>
      </c>
      <c r="B104" s="16">
        <v>8312926</v>
      </c>
      <c r="C104" s="17" t="s">
        <v>27</v>
      </c>
      <c r="D104" s="18">
        <v>100000</v>
      </c>
      <c r="E104" s="115"/>
      <c r="F104" s="115"/>
      <c r="G104" s="18">
        <v>-3386639.75</v>
      </c>
    </row>
    <row r="105" spans="1:7" ht="11.25" customHeight="1">
      <c r="A105" s="10">
        <v>44677</v>
      </c>
      <c r="B105" s="11">
        <v>8312947</v>
      </c>
      <c r="C105" s="12" t="s">
        <v>27</v>
      </c>
      <c r="D105" s="13">
        <v>46782.23</v>
      </c>
      <c r="E105" s="120"/>
      <c r="F105" s="120"/>
      <c r="G105" s="13">
        <v>-3433421.98</v>
      </c>
    </row>
    <row r="106" spans="1:7" ht="12" customHeight="1">
      <c r="A106" s="15">
        <v>44677</v>
      </c>
      <c r="B106" s="16">
        <v>8313211</v>
      </c>
      <c r="C106" s="17" t="s">
        <v>27</v>
      </c>
      <c r="D106" s="18">
        <v>13000</v>
      </c>
      <c r="E106" s="115"/>
      <c r="F106" s="115"/>
      <c r="G106" s="18">
        <v>-3446421.98</v>
      </c>
    </row>
    <row r="107" spans="1:7" ht="11.25" customHeight="1">
      <c r="A107" s="10">
        <v>44677</v>
      </c>
      <c r="B107" s="11">
        <v>8313661</v>
      </c>
      <c r="C107" s="12" t="s">
        <v>27</v>
      </c>
      <c r="D107" s="13">
        <v>30000</v>
      </c>
      <c r="E107" s="120"/>
      <c r="F107" s="120"/>
      <c r="G107" s="13">
        <v>-3476421.98</v>
      </c>
    </row>
    <row r="108" spans="1:7" ht="12" customHeight="1">
      <c r="A108" s="15">
        <v>44677</v>
      </c>
      <c r="B108" s="16">
        <v>8313703</v>
      </c>
      <c r="C108" s="17" t="s">
        <v>26</v>
      </c>
      <c r="D108" s="18">
        <v>260000</v>
      </c>
      <c r="E108" s="115"/>
      <c r="F108" s="115"/>
      <c r="G108" s="18">
        <v>-3736421.98</v>
      </c>
    </row>
    <row r="109" spans="1:7" ht="11.25" customHeight="1">
      <c r="A109" s="10">
        <v>44677</v>
      </c>
      <c r="B109" s="12" t="s">
        <v>158</v>
      </c>
      <c r="C109" s="12" t="s">
        <v>36</v>
      </c>
      <c r="D109" s="14"/>
      <c r="E109" s="127">
        <v>175000</v>
      </c>
      <c r="F109" s="127"/>
      <c r="G109" s="13">
        <v>-3561421.98</v>
      </c>
    </row>
    <row r="110" spans="1:7" ht="12" customHeight="1">
      <c r="A110" s="15">
        <v>44677</v>
      </c>
      <c r="B110" s="20">
        <v>6062509</v>
      </c>
      <c r="C110" s="17" t="s">
        <v>39</v>
      </c>
      <c r="D110" s="5"/>
      <c r="E110" s="126">
        <v>1221867.01</v>
      </c>
      <c r="F110" s="126"/>
      <c r="G110" s="18">
        <v>-2339554.9700000002</v>
      </c>
    </row>
    <row r="111" spans="1:7" ht="11.25" customHeight="1">
      <c r="A111" s="10">
        <v>44677</v>
      </c>
      <c r="B111" s="19">
        <v>6062509</v>
      </c>
      <c r="C111" s="12" t="s">
        <v>16</v>
      </c>
      <c r="D111" s="13">
        <v>7331.2</v>
      </c>
      <c r="E111" s="120"/>
      <c r="F111" s="120"/>
      <c r="G111" s="13">
        <v>-2346886.17</v>
      </c>
    </row>
    <row r="112" spans="1:7" ht="12" customHeight="1">
      <c r="A112" s="15">
        <v>44677</v>
      </c>
      <c r="B112" s="20">
        <v>6062509</v>
      </c>
      <c r="C112" s="17" t="s">
        <v>29</v>
      </c>
      <c r="D112" s="22">
        <v>610.92999999999995</v>
      </c>
      <c r="E112" s="115"/>
      <c r="F112" s="115"/>
      <c r="G112" s="18">
        <v>-2347497.1</v>
      </c>
    </row>
    <row r="113" spans="1:7" ht="11.25" customHeight="1">
      <c r="A113" s="10">
        <v>44677</v>
      </c>
      <c r="B113" s="19">
        <v>6062509</v>
      </c>
      <c r="C113" s="12" t="s">
        <v>16</v>
      </c>
      <c r="D113" s="21">
        <v>3.67</v>
      </c>
      <c r="E113" s="120"/>
      <c r="F113" s="120"/>
      <c r="G113" s="13">
        <v>-2347500.77</v>
      </c>
    </row>
    <row r="114" spans="1:7" ht="12" customHeight="1">
      <c r="A114" s="15">
        <v>44677</v>
      </c>
      <c r="B114" s="26">
        <v>224418</v>
      </c>
      <c r="C114" s="17" t="s">
        <v>39</v>
      </c>
      <c r="D114" s="5"/>
      <c r="E114" s="126">
        <v>1253317.32</v>
      </c>
      <c r="F114" s="126"/>
      <c r="G114" s="18">
        <v>-1094183.45</v>
      </c>
    </row>
    <row r="115" spans="1:7" ht="11.25" customHeight="1">
      <c r="A115" s="10">
        <v>44677</v>
      </c>
      <c r="B115" s="27">
        <v>224418</v>
      </c>
      <c r="C115" s="12" t="s">
        <v>16</v>
      </c>
      <c r="D115" s="13">
        <v>7519.9</v>
      </c>
      <c r="E115" s="120"/>
      <c r="F115" s="120"/>
      <c r="G115" s="13">
        <v>-1101703.3500000001</v>
      </c>
    </row>
    <row r="116" spans="1:7" ht="12" customHeight="1">
      <c r="A116" s="15">
        <v>44677</v>
      </c>
      <c r="B116" s="26">
        <v>224418</v>
      </c>
      <c r="C116" s="17" t="s">
        <v>29</v>
      </c>
      <c r="D116" s="22">
        <v>626.66</v>
      </c>
      <c r="E116" s="115"/>
      <c r="F116" s="115"/>
      <c r="G116" s="18">
        <v>-1102330.01</v>
      </c>
    </row>
    <row r="117" spans="1:7" ht="11.25" customHeight="1">
      <c r="A117" s="10">
        <v>44677</v>
      </c>
      <c r="B117" s="27">
        <v>224418</v>
      </c>
      <c r="C117" s="12" t="s">
        <v>16</v>
      </c>
      <c r="D117" s="21">
        <v>3.76</v>
      </c>
      <c r="E117" s="120"/>
      <c r="F117" s="120"/>
      <c r="G117" s="13">
        <v>-1102333.77</v>
      </c>
    </row>
    <row r="118" spans="1:7" ht="12" customHeight="1">
      <c r="A118" s="15">
        <v>44677</v>
      </c>
      <c r="B118" s="16">
        <v>8312238</v>
      </c>
      <c r="C118" s="17" t="s">
        <v>42</v>
      </c>
      <c r="D118" s="5"/>
      <c r="E118" s="126">
        <v>1000000</v>
      </c>
      <c r="F118" s="126"/>
      <c r="G118" s="18">
        <v>-102333.77</v>
      </c>
    </row>
    <row r="119" spans="1:7" ht="11.25" customHeight="1">
      <c r="A119" s="10">
        <v>44677</v>
      </c>
      <c r="B119" s="11">
        <v>8312238</v>
      </c>
      <c r="C119" s="12" t="s">
        <v>16</v>
      </c>
      <c r="D119" s="13">
        <v>6000</v>
      </c>
      <c r="E119" s="120"/>
      <c r="F119" s="120"/>
      <c r="G119" s="13">
        <v>-108333.77</v>
      </c>
    </row>
    <row r="120" spans="1:7" ht="12" customHeight="1">
      <c r="A120" s="15">
        <v>44677</v>
      </c>
      <c r="B120" s="16">
        <v>8312238</v>
      </c>
      <c r="C120" s="17" t="s">
        <v>29</v>
      </c>
      <c r="D120" s="22">
        <v>500</v>
      </c>
      <c r="E120" s="115"/>
      <c r="F120" s="115"/>
      <c r="G120" s="18">
        <v>-108833.77</v>
      </c>
    </row>
    <row r="121" spans="1:7" ht="11.25" customHeight="1">
      <c r="A121" s="10">
        <v>44677</v>
      </c>
      <c r="B121" s="11">
        <v>8312238</v>
      </c>
      <c r="C121" s="12" t="s">
        <v>16</v>
      </c>
      <c r="D121" s="21">
        <v>3</v>
      </c>
      <c r="E121" s="120"/>
      <c r="F121" s="120"/>
      <c r="G121" s="13">
        <v>-108836.77</v>
      </c>
    </row>
    <row r="122" spans="1:7" ht="11.25" customHeight="1">
      <c r="A122" s="15">
        <v>44677</v>
      </c>
      <c r="B122" s="16">
        <v>8312245</v>
      </c>
      <c r="C122" s="17" t="s">
        <v>42</v>
      </c>
      <c r="D122" s="5"/>
      <c r="E122" s="126">
        <v>370000</v>
      </c>
      <c r="F122" s="126"/>
      <c r="G122" s="18">
        <v>261163.23</v>
      </c>
    </row>
    <row r="123" spans="1:7" ht="9" customHeight="1"/>
  </sheetData>
  <mergeCells count="120">
    <mergeCell ref="A1:H1"/>
    <mergeCell ref="F3:G3"/>
    <mergeCell ref="F4:G4"/>
    <mergeCell ref="F5:G5"/>
    <mergeCell ref="F6:G6"/>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 ref="E120:F120"/>
    <mergeCell ref="E121:F121"/>
    <mergeCell ref="E122:F122"/>
    <mergeCell ref="E111:F111"/>
    <mergeCell ref="E112:F112"/>
    <mergeCell ref="E113:F113"/>
    <mergeCell ref="E114:F114"/>
    <mergeCell ref="E115:F115"/>
    <mergeCell ref="E116:F116"/>
    <mergeCell ref="E117:F117"/>
    <mergeCell ref="E118:F118"/>
    <mergeCell ref="E119:F11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workbookViewId="0">
      <selection activeCell="A3" sqref="A3:F121"/>
    </sheetView>
  </sheetViews>
  <sheetFormatPr baseColWidth="10" defaultColWidth="9.33203125" defaultRowHeight="12.75"/>
  <cols>
    <col min="1" max="1" width="11.83203125" customWidth="1"/>
    <col min="2" max="2" width="14" customWidth="1"/>
    <col min="3" max="3" width="36.83203125" customWidth="1"/>
    <col min="4" max="4" width="25.33203125" customWidth="1"/>
    <col min="5" max="5" width="22.1640625" customWidth="1"/>
    <col min="6" max="6" width="15.83203125" customWidth="1"/>
    <col min="7" max="7" width="2.6640625" customWidth="1"/>
  </cols>
  <sheetData>
    <row r="1" spans="1:7" ht="15.75" customHeight="1">
      <c r="A1" s="135" t="s">
        <v>7</v>
      </c>
      <c r="B1" s="135"/>
      <c r="C1" s="135"/>
      <c r="D1" s="135"/>
      <c r="E1" s="135"/>
      <c r="F1" s="135"/>
      <c r="G1" s="135"/>
    </row>
    <row r="2" spans="1:7" ht="0.95" customHeight="1"/>
    <row r="3" spans="1:7" ht="15.2" customHeight="1">
      <c r="A3" s="6" t="s">
        <v>8</v>
      </c>
      <c r="B3" s="7" t="s">
        <v>9</v>
      </c>
      <c r="C3" s="7" t="s">
        <v>20</v>
      </c>
      <c r="D3" s="8" t="s">
        <v>11</v>
      </c>
      <c r="E3" s="9" t="s">
        <v>12</v>
      </c>
      <c r="F3" s="8" t="s">
        <v>21</v>
      </c>
    </row>
    <row r="4" spans="1:7" ht="11.25" customHeight="1">
      <c r="A4" s="10">
        <v>44677</v>
      </c>
      <c r="B4" s="11">
        <v>8312245</v>
      </c>
      <c r="C4" s="12" t="s">
        <v>16</v>
      </c>
      <c r="D4" s="13">
        <v>2220</v>
      </c>
      <c r="E4" s="14"/>
      <c r="F4" s="13">
        <v>258943.23</v>
      </c>
    </row>
    <row r="5" spans="1:7" ht="12" customHeight="1">
      <c r="A5" s="15">
        <v>44677</v>
      </c>
      <c r="B5" s="16">
        <v>8312245</v>
      </c>
      <c r="C5" s="17" t="s">
        <v>29</v>
      </c>
      <c r="D5" s="22">
        <v>185</v>
      </c>
      <c r="E5" s="5"/>
      <c r="F5" s="18">
        <v>258758.23</v>
      </c>
    </row>
    <row r="6" spans="1:7" ht="11.25" customHeight="1">
      <c r="A6" s="10">
        <v>44677</v>
      </c>
      <c r="B6" s="11">
        <v>8312245</v>
      </c>
      <c r="C6" s="12" t="s">
        <v>16</v>
      </c>
      <c r="D6" s="21">
        <v>1.1100000000000001</v>
      </c>
      <c r="E6" s="14"/>
      <c r="F6" s="13">
        <v>258757.12</v>
      </c>
    </row>
    <row r="7" spans="1:7" ht="12" customHeight="1">
      <c r="A7" s="15">
        <v>44677</v>
      </c>
      <c r="B7" s="16">
        <v>8313648</v>
      </c>
      <c r="C7" s="17" t="s">
        <v>42</v>
      </c>
      <c r="D7" s="18">
        <v>450000</v>
      </c>
      <c r="E7" s="5"/>
      <c r="F7" s="18">
        <v>-191242.88</v>
      </c>
    </row>
    <row r="8" spans="1:7" ht="11.25" customHeight="1">
      <c r="A8" s="10">
        <v>44677</v>
      </c>
      <c r="B8" s="11">
        <v>8313648</v>
      </c>
      <c r="C8" s="12" t="s">
        <v>16</v>
      </c>
      <c r="D8" s="13">
        <v>2700</v>
      </c>
      <c r="E8" s="14"/>
      <c r="F8" s="13">
        <v>-193942.88</v>
      </c>
    </row>
    <row r="9" spans="1:7" ht="12" customHeight="1">
      <c r="A9" s="15">
        <v>44677</v>
      </c>
      <c r="B9" s="5"/>
      <c r="C9" s="17" t="s">
        <v>45</v>
      </c>
      <c r="D9" s="22">
        <v>2</v>
      </c>
      <c r="E9" s="5"/>
      <c r="F9" s="18">
        <v>-193944.88</v>
      </c>
    </row>
    <row r="10" spans="1:7" ht="11.25" customHeight="1">
      <c r="A10" s="10">
        <v>44677</v>
      </c>
      <c r="B10" s="14"/>
      <c r="C10" s="12" t="s">
        <v>18</v>
      </c>
      <c r="D10" s="21">
        <v>0.42</v>
      </c>
      <c r="E10" s="14"/>
      <c r="F10" s="13">
        <v>-193945.3</v>
      </c>
    </row>
    <row r="11" spans="1:7" ht="12" customHeight="1">
      <c r="A11" s="15">
        <v>44677</v>
      </c>
      <c r="B11" s="16">
        <v>114796</v>
      </c>
      <c r="C11" s="17" t="s">
        <v>40</v>
      </c>
      <c r="D11" s="22">
        <v>20</v>
      </c>
      <c r="E11" s="5"/>
      <c r="F11" s="18">
        <v>-193965.3</v>
      </c>
    </row>
    <row r="12" spans="1:7" ht="11.25" customHeight="1">
      <c r="A12" s="10">
        <v>44677</v>
      </c>
      <c r="B12" s="11">
        <v>114796</v>
      </c>
      <c r="C12" s="12" t="s">
        <v>18</v>
      </c>
      <c r="D12" s="21">
        <v>4.2</v>
      </c>
      <c r="E12" s="14"/>
      <c r="F12" s="13">
        <v>-193969.5</v>
      </c>
    </row>
    <row r="13" spans="1:7" ht="12" customHeight="1">
      <c r="A13" s="15">
        <v>44677</v>
      </c>
      <c r="B13" s="16">
        <v>89510</v>
      </c>
      <c r="C13" s="17" t="s">
        <v>40</v>
      </c>
      <c r="D13" s="22">
        <v>20</v>
      </c>
      <c r="E13" s="5"/>
      <c r="F13" s="18">
        <v>-193989.5</v>
      </c>
    </row>
    <row r="14" spans="1:7" ht="11.25" customHeight="1">
      <c r="A14" s="10">
        <v>44677</v>
      </c>
      <c r="B14" s="11">
        <v>89510</v>
      </c>
      <c r="C14" s="12" t="s">
        <v>18</v>
      </c>
      <c r="D14" s="21">
        <v>4.2</v>
      </c>
      <c r="E14" s="14"/>
      <c r="F14" s="13">
        <v>-193993.7</v>
      </c>
    </row>
    <row r="15" spans="1:7" ht="12" customHeight="1">
      <c r="A15" s="15">
        <v>44677</v>
      </c>
      <c r="B15" s="16">
        <v>114824</v>
      </c>
      <c r="C15" s="17" t="s">
        <v>40</v>
      </c>
      <c r="D15" s="22">
        <v>20</v>
      </c>
      <c r="E15" s="5"/>
      <c r="F15" s="18">
        <v>-194013.7</v>
      </c>
    </row>
    <row r="16" spans="1:7" ht="11.25" customHeight="1">
      <c r="A16" s="10">
        <v>44677</v>
      </c>
      <c r="B16" s="11">
        <v>114824</v>
      </c>
      <c r="C16" s="12" t="s">
        <v>18</v>
      </c>
      <c r="D16" s="21">
        <v>4.2</v>
      </c>
      <c r="E16" s="14"/>
      <c r="F16" s="13">
        <v>-194017.9</v>
      </c>
    </row>
    <row r="17" spans="1:6" ht="12" customHeight="1">
      <c r="A17" s="15">
        <v>44677</v>
      </c>
      <c r="B17" s="16">
        <v>154597</v>
      </c>
      <c r="C17" s="17" t="s">
        <v>40</v>
      </c>
      <c r="D17" s="22">
        <v>20</v>
      </c>
      <c r="E17" s="5"/>
      <c r="F17" s="18">
        <v>-194037.9</v>
      </c>
    </row>
    <row r="18" spans="1:6" ht="11.25" customHeight="1">
      <c r="A18" s="10">
        <v>44677</v>
      </c>
      <c r="B18" s="11">
        <v>154597</v>
      </c>
      <c r="C18" s="12" t="s">
        <v>18</v>
      </c>
      <c r="D18" s="21">
        <v>4.2</v>
      </c>
      <c r="E18" s="14"/>
      <c r="F18" s="13">
        <v>-194042.1</v>
      </c>
    </row>
    <row r="19" spans="1:6" ht="12" customHeight="1">
      <c r="A19" s="15">
        <v>44677</v>
      </c>
      <c r="B19" s="16">
        <v>154596</v>
      </c>
      <c r="C19" s="17" t="s">
        <v>40</v>
      </c>
      <c r="D19" s="22">
        <v>20</v>
      </c>
      <c r="E19" s="5"/>
      <c r="F19" s="18">
        <v>-194062.1</v>
      </c>
    </row>
    <row r="20" spans="1:6" ht="11.25" customHeight="1">
      <c r="A20" s="10">
        <v>44677</v>
      </c>
      <c r="B20" s="11">
        <v>154596</v>
      </c>
      <c r="C20" s="12" t="s">
        <v>18</v>
      </c>
      <c r="D20" s="21">
        <v>4.2</v>
      </c>
      <c r="E20" s="14"/>
      <c r="F20" s="13">
        <v>-194066.3</v>
      </c>
    </row>
    <row r="21" spans="1:6" ht="12" customHeight="1">
      <c r="A21" s="15">
        <v>44677</v>
      </c>
      <c r="B21" s="16">
        <v>114790</v>
      </c>
      <c r="C21" s="17" t="s">
        <v>40</v>
      </c>
      <c r="D21" s="22">
        <v>20</v>
      </c>
      <c r="E21" s="5"/>
      <c r="F21" s="18">
        <v>-194086.3</v>
      </c>
    </row>
    <row r="22" spans="1:6" ht="11.25" customHeight="1">
      <c r="A22" s="10">
        <v>44677</v>
      </c>
      <c r="B22" s="11">
        <v>114790</v>
      </c>
      <c r="C22" s="12" t="s">
        <v>18</v>
      </c>
      <c r="D22" s="21">
        <v>4.2</v>
      </c>
      <c r="E22" s="14"/>
      <c r="F22" s="13">
        <v>-194090.5</v>
      </c>
    </row>
    <row r="23" spans="1:6" ht="12" customHeight="1">
      <c r="A23" s="15">
        <v>44677</v>
      </c>
      <c r="B23" s="16">
        <v>114791</v>
      </c>
      <c r="C23" s="17" t="s">
        <v>40</v>
      </c>
      <c r="D23" s="22">
        <v>20</v>
      </c>
      <c r="E23" s="5"/>
      <c r="F23" s="18">
        <v>-194110.5</v>
      </c>
    </row>
    <row r="24" spans="1:6" ht="11.25" customHeight="1">
      <c r="A24" s="10">
        <v>44677</v>
      </c>
      <c r="B24" s="11">
        <v>114791</v>
      </c>
      <c r="C24" s="12" t="s">
        <v>18</v>
      </c>
      <c r="D24" s="21">
        <v>4.2</v>
      </c>
      <c r="E24" s="14"/>
      <c r="F24" s="13">
        <v>-194114.7</v>
      </c>
    </row>
    <row r="25" spans="1:6" ht="12" customHeight="1">
      <c r="A25" s="15">
        <v>44677</v>
      </c>
      <c r="B25" s="16">
        <v>154563</v>
      </c>
      <c r="C25" s="17" t="s">
        <v>40</v>
      </c>
      <c r="D25" s="22">
        <v>20</v>
      </c>
      <c r="E25" s="5"/>
      <c r="F25" s="18">
        <v>-194134.7</v>
      </c>
    </row>
    <row r="26" spans="1:6" ht="11.25" customHeight="1">
      <c r="A26" s="10">
        <v>44677</v>
      </c>
      <c r="B26" s="11">
        <v>154563</v>
      </c>
      <c r="C26" s="12" t="s">
        <v>18</v>
      </c>
      <c r="D26" s="21">
        <v>4.2</v>
      </c>
      <c r="E26" s="14"/>
      <c r="F26" s="13">
        <v>-194138.9</v>
      </c>
    </row>
    <row r="27" spans="1:6" ht="12" customHeight="1">
      <c r="A27" s="15">
        <v>44677</v>
      </c>
      <c r="B27" s="5"/>
      <c r="C27" s="17" t="s">
        <v>41</v>
      </c>
      <c r="D27" s="22">
        <v>100</v>
      </c>
      <c r="E27" s="5"/>
      <c r="F27" s="18">
        <v>-194238.9</v>
      </c>
    </row>
    <row r="28" spans="1:6" ht="11.25" customHeight="1">
      <c r="A28" s="10">
        <v>44677</v>
      </c>
      <c r="B28" s="14"/>
      <c r="C28" s="12" t="s">
        <v>18</v>
      </c>
      <c r="D28" s="21">
        <v>21</v>
      </c>
      <c r="E28" s="14"/>
      <c r="F28" s="13">
        <v>-194259.9</v>
      </c>
    </row>
    <row r="29" spans="1:6" ht="12" customHeight="1">
      <c r="A29" s="15">
        <v>44678</v>
      </c>
      <c r="B29" s="16">
        <v>89480</v>
      </c>
      <c r="C29" s="17" t="s">
        <v>14</v>
      </c>
      <c r="D29" s="18">
        <v>100000</v>
      </c>
      <c r="E29" s="5"/>
      <c r="F29" s="18">
        <v>-294259.90000000002</v>
      </c>
    </row>
    <row r="30" spans="1:6" ht="11.25" customHeight="1">
      <c r="A30" s="10">
        <v>44678</v>
      </c>
      <c r="B30" s="11">
        <v>89513</v>
      </c>
      <c r="C30" s="12" t="s">
        <v>14</v>
      </c>
      <c r="D30" s="13">
        <v>100000</v>
      </c>
      <c r="E30" s="14"/>
      <c r="F30" s="13">
        <v>-394259.9</v>
      </c>
    </row>
    <row r="31" spans="1:6" ht="12" customHeight="1">
      <c r="A31" s="15">
        <v>44678</v>
      </c>
      <c r="B31" s="16">
        <v>89514</v>
      </c>
      <c r="C31" s="17" t="s">
        <v>14</v>
      </c>
      <c r="D31" s="18">
        <v>100000</v>
      </c>
      <c r="E31" s="5"/>
      <c r="F31" s="18">
        <v>-494259.9</v>
      </c>
    </row>
    <row r="32" spans="1:6" ht="11.25" customHeight="1">
      <c r="A32" s="10">
        <v>44678</v>
      </c>
      <c r="B32" s="11">
        <v>114798</v>
      </c>
      <c r="C32" s="12" t="s">
        <v>14</v>
      </c>
      <c r="D32" s="13">
        <v>100000</v>
      </c>
      <c r="E32" s="14"/>
      <c r="F32" s="13">
        <v>-594259.9</v>
      </c>
    </row>
    <row r="33" spans="1:6" ht="12" customHeight="1">
      <c r="A33" s="15">
        <v>44678</v>
      </c>
      <c r="B33" s="16">
        <v>154550</v>
      </c>
      <c r="C33" s="17" t="s">
        <v>14</v>
      </c>
      <c r="D33" s="18">
        <v>400000</v>
      </c>
      <c r="E33" s="5"/>
      <c r="F33" s="18">
        <v>-994259.9</v>
      </c>
    </row>
    <row r="34" spans="1:6" ht="11.25" customHeight="1">
      <c r="A34" s="10">
        <v>44678</v>
      </c>
      <c r="B34" s="11">
        <v>154574</v>
      </c>
      <c r="C34" s="12" t="s">
        <v>14</v>
      </c>
      <c r="D34" s="13">
        <v>150000</v>
      </c>
      <c r="E34" s="14"/>
      <c r="F34" s="13">
        <v>-1144259.8999999999</v>
      </c>
    </row>
    <row r="35" spans="1:6" ht="12" customHeight="1">
      <c r="A35" s="15">
        <v>44678</v>
      </c>
      <c r="B35" s="16">
        <v>154575</v>
      </c>
      <c r="C35" s="17" t="s">
        <v>14</v>
      </c>
      <c r="D35" s="18">
        <v>150000</v>
      </c>
      <c r="E35" s="5"/>
      <c r="F35" s="18">
        <v>-1294259.8999999999</v>
      </c>
    </row>
    <row r="36" spans="1:6" ht="11.25" customHeight="1">
      <c r="A36" s="10">
        <v>44678</v>
      </c>
      <c r="B36" s="11">
        <v>154586</v>
      </c>
      <c r="C36" s="12" t="s">
        <v>14</v>
      </c>
      <c r="D36" s="13">
        <v>300000</v>
      </c>
      <c r="E36" s="14"/>
      <c r="F36" s="13">
        <v>-1594259.9</v>
      </c>
    </row>
    <row r="37" spans="1:6" ht="12" customHeight="1">
      <c r="A37" s="15">
        <v>44678</v>
      </c>
      <c r="B37" s="20">
        <v>10000340</v>
      </c>
      <c r="C37" s="17" t="s">
        <v>15</v>
      </c>
      <c r="D37" s="18">
        <v>500000</v>
      </c>
      <c r="E37" s="5"/>
      <c r="F37" s="18">
        <v>-2094259.9</v>
      </c>
    </row>
    <row r="38" spans="1:6" ht="11.25" customHeight="1">
      <c r="A38" s="10">
        <v>44678</v>
      </c>
      <c r="B38" s="11">
        <v>89472</v>
      </c>
      <c r="C38" s="12" t="s">
        <v>16</v>
      </c>
      <c r="D38" s="21">
        <v>900</v>
      </c>
      <c r="E38" s="14"/>
      <c r="F38" s="13">
        <v>-2095159.9</v>
      </c>
    </row>
    <row r="39" spans="1:6" ht="12" customHeight="1">
      <c r="A39" s="15">
        <v>44678</v>
      </c>
      <c r="B39" s="16">
        <v>89505</v>
      </c>
      <c r="C39" s="17" t="s">
        <v>16</v>
      </c>
      <c r="D39" s="22">
        <v>540</v>
      </c>
      <c r="E39" s="5"/>
      <c r="F39" s="18">
        <v>-2095699.9</v>
      </c>
    </row>
    <row r="40" spans="1:6" ht="11.25" customHeight="1">
      <c r="A40" s="10">
        <v>44678</v>
      </c>
      <c r="B40" s="11">
        <v>89522</v>
      </c>
      <c r="C40" s="12" t="s">
        <v>16</v>
      </c>
      <c r="D40" s="13">
        <v>2310</v>
      </c>
      <c r="E40" s="14"/>
      <c r="F40" s="13">
        <v>-2098009.9</v>
      </c>
    </row>
    <row r="41" spans="1:6" ht="12" customHeight="1">
      <c r="A41" s="15">
        <v>44678</v>
      </c>
      <c r="B41" s="16">
        <v>114797</v>
      </c>
      <c r="C41" s="17" t="s">
        <v>16</v>
      </c>
      <c r="D41" s="22">
        <v>600</v>
      </c>
      <c r="E41" s="5"/>
      <c r="F41" s="18">
        <v>-2098609.9</v>
      </c>
    </row>
    <row r="42" spans="1:6" ht="11.25" customHeight="1">
      <c r="A42" s="10">
        <v>44678</v>
      </c>
      <c r="B42" s="11">
        <v>154582</v>
      </c>
      <c r="C42" s="12" t="s">
        <v>16</v>
      </c>
      <c r="D42" s="13">
        <v>1200</v>
      </c>
      <c r="E42" s="14"/>
      <c r="F42" s="13">
        <v>-2099809.9</v>
      </c>
    </row>
    <row r="43" spans="1:6" ht="12" customHeight="1">
      <c r="A43" s="15">
        <v>44678</v>
      </c>
      <c r="B43" s="16">
        <v>979039</v>
      </c>
      <c r="C43" s="17" t="s">
        <v>16</v>
      </c>
      <c r="D43" s="18">
        <v>2700</v>
      </c>
      <c r="E43" s="5"/>
      <c r="F43" s="18">
        <v>-2102509.9</v>
      </c>
    </row>
    <row r="44" spans="1:6" ht="11.25" customHeight="1">
      <c r="A44" s="10">
        <v>44678</v>
      </c>
      <c r="B44" s="14"/>
      <c r="C44" s="12" t="s">
        <v>16</v>
      </c>
      <c r="D44" s="21">
        <v>0.7</v>
      </c>
      <c r="E44" s="14"/>
      <c r="F44" s="13">
        <v>-2102510.6</v>
      </c>
    </row>
    <row r="45" spans="1:6" ht="12" customHeight="1">
      <c r="A45" s="15">
        <v>44678</v>
      </c>
      <c r="B45" s="5"/>
      <c r="C45" s="17" t="s">
        <v>16</v>
      </c>
      <c r="D45" s="22">
        <v>0.15</v>
      </c>
      <c r="E45" s="5"/>
      <c r="F45" s="18">
        <v>-2102510.75</v>
      </c>
    </row>
    <row r="46" spans="1:6" ht="11.25" customHeight="1">
      <c r="A46" s="10">
        <v>44678</v>
      </c>
      <c r="B46" s="11">
        <v>8312816</v>
      </c>
      <c r="C46" s="12" t="s">
        <v>16</v>
      </c>
      <c r="D46" s="21">
        <v>174</v>
      </c>
      <c r="E46" s="14"/>
      <c r="F46" s="13">
        <v>-2102684.75</v>
      </c>
    </row>
    <row r="47" spans="1:6" ht="12" customHeight="1">
      <c r="A47" s="15">
        <v>44678</v>
      </c>
      <c r="B47" s="16">
        <v>8312828</v>
      </c>
      <c r="C47" s="17" t="s">
        <v>16</v>
      </c>
      <c r="D47" s="22">
        <v>186</v>
      </c>
      <c r="E47" s="5"/>
      <c r="F47" s="18">
        <v>-2102870.75</v>
      </c>
    </row>
    <row r="48" spans="1:6" ht="11.25" customHeight="1">
      <c r="A48" s="10">
        <v>44678</v>
      </c>
      <c r="B48" s="11">
        <v>8312843</v>
      </c>
      <c r="C48" s="12" t="s">
        <v>16</v>
      </c>
      <c r="D48" s="21">
        <v>167.27</v>
      </c>
      <c r="E48" s="14"/>
      <c r="F48" s="13">
        <v>-2103038.02</v>
      </c>
    </row>
    <row r="49" spans="1:6" ht="12" customHeight="1">
      <c r="A49" s="15">
        <v>44678</v>
      </c>
      <c r="B49" s="16">
        <v>8312857</v>
      </c>
      <c r="C49" s="17" t="s">
        <v>16</v>
      </c>
      <c r="D49" s="22">
        <v>110.06</v>
      </c>
      <c r="E49" s="5"/>
      <c r="F49" s="18">
        <v>-2103148.08</v>
      </c>
    </row>
    <row r="50" spans="1:6" ht="11.25" customHeight="1">
      <c r="A50" s="10">
        <v>44678</v>
      </c>
      <c r="B50" s="11">
        <v>8312875</v>
      </c>
      <c r="C50" s="12" t="s">
        <v>16</v>
      </c>
      <c r="D50" s="13">
        <v>1260</v>
      </c>
      <c r="E50" s="14"/>
      <c r="F50" s="13">
        <v>-2104408.08</v>
      </c>
    </row>
    <row r="51" spans="1:6" ht="12" customHeight="1">
      <c r="A51" s="15">
        <v>44678</v>
      </c>
      <c r="B51" s="16">
        <v>8312914</v>
      </c>
      <c r="C51" s="17" t="s">
        <v>16</v>
      </c>
      <c r="D51" s="22">
        <v>165</v>
      </c>
      <c r="E51" s="5"/>
      <c r="F51" s="18">
        <v>-2104573.08</v>
      </c>
    </row>
    <row r="52" spans="1:6" ht="11.25" customHeight="1">
      <c r="A52" s="10">
        <v>44678</v>
      </c>
      <c r="B52" s="11">
        <v>8312926</v>
      </c>
      <c r="C52" s="12" t="s">
        <v>16</v>
      </c>
      <c r="D52" s="21">
        <v>600</v>
      </c>
      <c r="E52" s="14"/>
      <c r="F52" s="13">
        <v>-2105173.08</v>
      </c>
    </row>
    <row r="53" spans="1:6" ht="12" customHeight="1">
      <c r="A53" s="15">
        <v>44678</v>
      </c>
      <c r="B53" s="16">
        <v>8312947</v>
      </c>
      <c r="C53" s="17" t="s">
        <v>16</v>
      </c>
      <c r="D53" s="22">
        <v>280.69</v>
      </c>
      <c r="E53" s="5"/>
      <c r="F53" s="18">
        <v>-2105453.77</v>
      </c>
    </row>
    <row r="54" spans="1:6" ht="11.25" customHeight="1">
      <c r="A54" s="10">
        <v>44678</v>
      </c>
      <c r="B54" s="11">
        <v>8313211</v>
      </c>
      <c r="C54" s="12" t="s">
        <v>16</v>
      </c>
      <c r="D54" s="21">
        <v>78</v>
      </c>
      <c r="E54" s="14"/>
      <c r="F54" s="13">
        <v>-2105531.77</v>
      </c>
    </row>
    <row r="55" spans="1:6" ht="12" customHeight="1">
      <c r="A55" s="15">
        <v>44678</v>
      </c>
      <c r="B55" s="16">
        <v>8313661</v>
      </c>
      <c r="C55" s="17" t="s">
        <v>16</v>
      </c>
      <c r="D55" s="22">
        <v>180</v>
      </c>
      <c r="E55" s="5"/>
      <c r="F55" s="18">
        <v>-2105711.77</v>
      </c>
    </row>
    <row r="56" spans="1:6" ht="11.25" customHeight="1">
      <c r="A56" s="10">
        <v>44678</v>
      </c>
      <c r="B56" s="14"/>
      <c r="C56" s="12" t="s">
        <v>16</v>
      </c>
      <c r="D56" s="21">
        <v>0.01</v>
      </c>
      <c r="E56" s="14"/>
      <c r="F56" s="13">
        <v>-2105711.7799999998</v>
      </c>
    </row>
    <row r="57" spans="1:6" ht="12" customHeight="1">
      <c r="A57" s="15">
        <v>44678</v>
      </c>
      <c r="B57" s="16">
        <v>114796</v>
      </c>
      <c r="C57" s="17" t="s">
        <v>16</v>
      </c>
      <c r="D57" s="22">
        <v>0.12</v>
      </c>
      <c r="E57" s="5"/>
      <c r="F57" s="18">
        <v>-2105711.9</v>
      </c>
    </row>
    <row r="58" spans="1:6" ht="11.25" customHeight="1">
      <c r="A58" s="10">
        <v>44678</v>
      </c>
      <c r="B58" s="11">
        <v>114796</v>
      </c>
      <c r="C58" s="12" t="s">
        <v>16</v>
      </c>
      <c r="D58" s="21">
        <v>0.03</v>
      </c>
      <c r="E58" s="14"/>
      <c r="F58" s="13">
        <v>-2105711.9300000002</v>
      </c>
    </row>
    <row r="59" spans="1:6" ht="13.35" customHeight="1">
      <c r="A59" s="6" t="s">
        <v>8</v>
      </c>
      <c r="B59" s="7" t="s">
        <v>9</v>
      </c>
      <c r="C59" s="7" t="s">
        <v>20</v>
      </c>
      <c r="D59" s="8" t="s">
        <v>11</v>
      </c>
      <c r="E59" s="23" t="s">
        <v>12</v>
      </c>
      <c r="F59" s="8" t="s">
        <v>21</v>
      </c>
    </row>
    <row r="60" spans="1:6" ht="14.1" customHeight="1">
      <c r="A60" s="15">
        <v>44678</v>
      </c>
      <c r="B60" s="16">
        <v>89510</v>
      </c>
      <c r="C60" s="17" t="s">
        <v>16</v>
      </c>
      <c r="D60" s="22">
        <v>0.12</v>
      </c>
      <c r="E60" s="5"/>
      <c r="F60" s="18">
        <v>-2105712.0499999998</v>
      </c>
    </row>
    <row r="61" spans="1:6" ht="11.25" customHeight="1">
      <c r="A61" s="10">
        <v>44678</v>
      </c>
      <c r="B61" s="11">
        <v>89510</v>
      </c>
      <c r="C61" s="12" t="s">
        <v>16</v>
      </c>
      <c r="D61" s="21">
        <v>0.03</v>
      </c>
      <c r="E61" s="14"/>
      <c r="F61" s="13">
        <v>-2105712.08</v>
      </c>
    </row>
    <row r="62" spans="1:6" ht="12" customHeight="1">
      <c r="A62" s="15">
        <v>44678</v>
      </c>
      <c r="B62" s="16">
        <v>114824</v>
      </c>
      <c r="C62" s="17" t="s">
        <v>16</v>
      </c>
      <c r="D62" s="22">
        <v>0.12</v>
      </c>
      <c r="E62" s="5"/>
      <c r="F62" s="18">
        <v>-2105712.2000000002</v>
      </c>
    </row>
    <row r="63" spans="1:6" ht="11.25" customHeight="1">
      <c r="A63" s="10">
        <v>44678</v>
      </c>
      <c r="B63" s="11">
        <v>114824</v>
      </c>
      <c r="C63" s="12" t="s">
        <v>16</v>
      </c>
      <c r="D63" s="21">
        <v>0.03</v>
      </c>
      <c r="E63" s="14"/>
      <c r="F63" s="13">
        <v>-2105712.23</v>
      </c>
    </row>
    <row r="64" spans="1:6" ht="12" customHeight="1">
      <c r="A64" s="15">
        <v>44678</v>
      </c>
      <c r="B64" s="16">
        <v>154597</v>
      </c>
      <c r="C64" s="17" t="s">
        <v>16</v>
      </c>
      <c r="D64" s="22">
        <v>0.12</v>
      </c>
      <c r="E64" s="5"/>
      <c r="F64" s="18">
        <v>-2105712.35</v>
      </c>
    </row>
    <row r="65" spans="1:6" ht="11.25" customHeight="1">
      <c r="A65" s="10">
        <v>44678</v>
      </c>
      <c r="B65" s="11">
        <v>154597</v>
      </c>
      <c r="C65" s="12" t="s">
        <v>16</v>
      </c>
      <c r="D65" s="21">
        <v>0.03</v>
      </c>
      <c r="E65" s="14"/>
      <c r="F65" s="13">
        <v>-2105712.38</v>
      </c>
    </row>
    <row r="66" spans="1:6" ht="12" customHeight="1">
      <c r="A66" s="15">
        <v>44678</v>
      </c>
      <c r="B66" s="16">
        <v>154596</v>
      </c>
      <c r="C66" s="17" t="s">
        <v>16</v>
      </c>
      <c r="D66" s="22">
        <v>0.12</v>
      </c>
      <c r="E66" s="5"/>
      <c r="F66" s="18">
        <v>-2105712.5</v>
      </c>
    </row>
    <row r="67" spans="1:6" ht="11.25" customHeight="1">
      <c r="A67" s="10">
        <v>44678</v>
      </c>
      <c r="B67" s="11">
        <v>154596</v>
      </c>
      <c r="C67" s="12" t="s">
        <v>16</v>
      </c>
      <c r="D67" s="21">
        <v>0.03</v>
      </c>
      <c r="E67" s="14"/>
      <c r="F67" s="13">
        <v>-2105712.5299999998</v>
      </c>
    </row>
    <row r="68" spans="1:6" ht="12" customHeight="1">
      <c r="A68" s="15">
        <v>44678</v>
      </c>
      <c r="B68" s="16">
        <v>114790</v>
      </c>
      <c r="C68" s="17" t="s">
        <v>16</v>
      </c>
      <c r="D68" s="22">
        <v>0.12</v>
      </c>
      <c r="E68" s="5"/>
      <c r="F68" s="18">
        <v>-2105712.65</v>
      </c>
    </row>
    <row r="69" spans="1:6" ht="11.25" customHeight="1">
      <c r="A69" s="10">
        <v>44678</v>
      </c>
      <c r="B69" s="11">
        <v>114790</v>
      </c>
      <c r="C69" s="12" t="s">
        <v>16</v>
      </c>
      <c r="D69" s="21">
        <v>0.03</v>
      </c>
      <c r="E69" s="14"/>
      <c r="F69" s="13">
        <v>-2105712.6800000002</v>
      </c>
    </row>
    <row r="70" spans="1:6" ht="12" customHeight="1">
      <c r="A70" s="15">
        <v>44678</v>
      </c>
      <c r="B70" s="16">
        <v>114791</v>
      </c>
      <c r="C70" s="17" t="s">
        <v>16</v>
      </c>
      <c r="D70" s="22">
        <v>0.12</v>
      </c>
      <c r="E70" s="5"/>
      <c r="F70" s="18">
        <v>-2105712.7999999998</v>
      </c>
    </row>
    <row r="71" spans="1:6" ht="11.25" customHeight="1">
      <c r="A71" s="10">
        <v>44678</v>
      </c>
      <c r="B71" s="11">
        <v>114791</v>
      </c>
      <c r="C71" s="12" t="s">
        <v>16</v>
      </c>
      <c r="D71" s="21">
        <v>0.03</v>
      </c>
      <c r="E71" s="14"/>
      <c r="F71" s="13">
        <v>-2105712.83</v>
      </c>
    </row>
    <row r="72" spans="1:6" ht="12" customHeight="1">
      <c r="A72" s="15">
        <v>44678</v>
      </c>
      <c r="B72" s="16">
        <v>154563</v>
      </c>
      <c r="C72" s="17" t="s">
        <v>16</v>
      </c>
      <c r="D72" s="22">
        <v>0.12</v>
      </c>
      <c r="E72" s="5"/>
      <c r="F72" s="18">
        <v>-2105712.9500000002</v>
      </c>
    </row>
    <row r="73" spans="1:6" ht="11.25" customHeight="1">
      <c r="A73" s="10">
        <v>44678</v>
      </c>
      <c r="B73" s="11">
        <v>154563</v>
      </c>
      <c r="C73" s="12" t="s">
        <v>16</v>
      </c>
      <c r="D73" s="21">
        <v>0.03</v>
      </c>
      <c r="E73" s="14"/>
      <c r="F73" s="13">
        <v>-2105712.98</v>
      </c>
    </row>
    <row r="74" spans="1:6" ht="12" customHeight="1">
      <c r="A74" s="15">
        <v>44678</v>
      </c>
      <c r="B74" s="5"/>
      <c r="C74" s="17" t="s">
        <v>16</v>
      </c>
      <c r="D74" s="22">
        <v>0.6</v>
      </c>
      <c r="E74" s="5"/>
      <c r="F74" s="18">
        <v>-2105713.58</v>
      </c>
    </row>
    <row r="75" spans="1:6" ht="11.25" customHeight="1">
      <c r="A75" s="10">
        <v>44678</v>
      </c>
      <c r="B75" s="14"/>
      <c r="C75" s="12" t="s">
        <v>16</v>
      </c>
      <c r="D75" s="21">
        <v>0.13</v>
      </c>
      <c r="E75" s="14"/>
      <c r="F75" s="13">
        <v>-2105713.71</v>
      </c>
    </row>
    <row r="76" spans="1:6" ht="12" customHeight="1">
      <c r="A76" s="15">
        <v>44678</v>
      </c>
      <c r="B76" s="5"/>
      <c r="C76" s="17" t="s">
        <v>17</v>
      </c>
      <c r="D76" s="22">
        <v>116.75</v>
      </c>
      <c r="E76" s="5"/>
      <c r="F76" s="18">
        <v>-2105830.46</v>
      </c>
    </row>
    <row r="77" spans="1:6" ht="11.25" customHeight="1">
      <c r="A77" s="10">
        <v>44678</v>
      </c>
      <c r="B77" s="14"/>
      <c r="C77" s="12" t="s">
        <v>18</v>
      </c>
      <c r="D77" s="21">
        <v>24.52</v>
      </c>
      <c r="E77" s="14"/>
      <c r="F77" s="13">
        <v>-2105854.98</v>
      </c>
    </row>
    <row r="78" spans="1:6" ht="12" customHeight="1">
      <c r="A78" s="15">
        <v>44678</v>
      </c>
      <c r="B78" s="16">
        <v>8317118</v>
      </c>
      <c r="C78" s="17" t="s">
        <v>27</v>
      </c>
      <c r="D78" s="18">
        <v>1000000</v>
      </c>
      <c r="E78" s="5"/>
      <c r="F78" s="18">
        <v>-3105854.98</v>
      </c>
    </row>
    <row r="79" spans="1:6" ht="11.25" customHeight="1">
      <c r="A79" s="10">
        <v>44678</v>
      </c>
      <c r="B79" s="11">
        <v>8317871</v>
      </c>
      <c r="C79" s="12" t="s">
        <v>27</v>
      </c>
      <c r="D79" s="13">
        <v>19303.71</v>
      </c>
      <c r="E79" s="14"/>
      <c r="F79" s="13">
        <v>-3125158.69</v>
      </c>
    </row>
    <row r="80" spans="1:6" ht="12" customHeight="1">
      <c r="A80" s="15">
        <v>44678</v>
      </c>
      <c r="B80" s="26">
        <v>956428</v>
      </c>
      <c r="C80" s="17" t="s">
        <v>39</v>
      </c>
      <c r="D80" s="5"/>
      <c r="E80" s="25">
        <v>474599.99</v>
      </c>
      <c r="F80" s="18">
        <v>-2650558.7000000002</v>
      </c>
    </row>
    <row r="81" spans="1:6" ht="11.25" customHeight="1">
      <c r="A81" s="10">
        <v>44678</v>
      </c>
      <c r="B81" s="27">
        <v>956428</v>
      </c>
      <c r="C81" s="12" t="s">
        <v>16</v>
      </c>
      <c r="D81" s="13">
        <v>2847.6</v>
      </c>
      <c r="E81" s="14"/>
      <c r="F81" s="13">
        <v>-2653406.2999999998</v>
      </c>
    </row>
    <row r="82" spans="1:6" ht="12" customHeight="1">
      <c r="A82" s="15">
        <v>44678</v>
      </c>
      <c r="B82" s="26">
        <v>956428</v>
      </c>
      <c r="C82" s="17" t="s">
        <v>29</v>
      </c>
      <c r="D82" s="22">
        <v>237.3</v>
      </c>
      <c r="E82" s="5"/>
      <c r="F82" s="18">
        <v>-2653643.6</v>
      </c>
    </row>
    <row r="83" spans="1:6" ht="11.25" customHeight="1">
      <c r="A83" s="10">
        <v>44678</v>
      </c>
      <c r="B83" s="27">
        <v>956428</v>
      </c>
      <c r="C83" s="12" t="s">
        <v>16</v>
      </c>
      <c r="D83" s="21">
        <v>1.42</v>
      </c>
      <c r="E83" s="14"/>
      <c r="F83" s="13">
        <v>-2653645.02</v>
      </c>
    </row>
    <row r="84" spans="1:6" ht="12" customHeight="1">
      <c r="A84" s="15">
        <v>44678</v>
      </c>
      <c r="B84" s="26">
        <v>215414</v>
      </c>
      <c r="C84" s="17" t="s">
        <v>39</v>
      </c>
      <c r="D84" s="5"/>
      <c r="E84" s="25">
        <v>2000000</v>
      </c>
      <c r="F84" s="18">
        <v>-653645.02</v>
      </c>
    </row>
    <row r="85" spans="1:6" ht="11.25" customHeight="1">
      <c r="A85" s="10">
        <v>44678</v>
      </c>
      <c r="B85" s="27">
        <v>215414</v>
      </c>
      <c r="C85" s="12" t="s">
        <v>16</v>
      </c>
      <c r="D85" s="13">
        <v>12000</v>
      </c>
      <c r="E85" s="14"/>
      <c r="F85" s="13">
        <v>-665645.02</v>
      </c>
    </row>
    <row r="86" spans="1:6" ht="12" customHeight="1">
      <c r="A86" s="15">
        <v>44678</v>
      </c>
      <c r="B86" s="26">
        <v>215414</v>
      </c>
      <c r="C86" s="17" t="s">
        <v>29</v>
      </c>
      <c r="D86" s="18">
        <v>1000</v>
      </c>
      <c r="E86" s="5"/>
      <c r="F86" s="18">
        <v>-666645.02</v>
      </c>
    </row>
    <row r="87" spans="1:6" ht="11.25" customHeight="1">
      <c r="A87" s="10">
        <v>44678</v>
      </c>
      <c r="B87" s="27">
        <v>215414</v>
      </c>
      <c r="C87" s="12" t="s">
        <v>16</v>
      </c>
      <c r="D87" s="21">
        <v>6</v>
      </c>
      <c r="E87" s="14"/>
      <c r="F87" s="13">
        <v>-666651.02</v>
      </c>
    </row>
    <row r="88" spans="1:6" ht="12" customHeight="1">
      <c r="A88" s="15">
        <v>44678</v>
      </c>
      <c r="B88" s="20">
        <v>2464828</v>
      </c>
      <c r="C88" s="17" t="s">
        <v>48</v>
      </c>
      <c r="D88" s="5"/>
      <c r="E88" s="25">
        <v>470000</v>
      </c>
      <c r="F88" s="18">
        <v>-196651.02</v>
      </c>
    </row>
    <row r="89" spans="1:6" ht="11.25" customHeight="1">
      <c r="A89" s="10">
        <v>44678</v>
      </c>
      <c r="B89" s="11">
        <v>89468</v>
      </c>
      <c r="C89" s="12" t="s">
        <v>40</v>
      </c>
      <c r="D89" s="21">
        <v>20</v>
      </c>
      <c r="E89" s="14"/>
      <c r="F89" s="13">
        <v>-196671.02</v>
      </c>
    </row>
    <row r="90" spans="1:6" ht="12" customHeight="1">
      <c r="A90" s="15">
        <v>44678</v>
      </c>
      <c r="B90" s="16">
        <v>89468</v>
      </c>
      <c r="C90" s="17" t="s">
        <v>18</v>
      </c>
      <c r="D90" s="22">
        <v>4.2</v>
      </c>
      <c r="E90" s="5"/>
      <c r="F90" s="18">
        <v>-196675.22</v>
      </c>
    </row>
    <row r="91" spans="1:6" ht="11.25" customHeight="1">
      <c r="A91" s="10">
        <v>44678</v>
      </c>
      <c r="B91" s="11">
        <v>89504</v>
      </c>
      <c r="C91" s="12" t="s">
        <v>40</v>
      </c>
      <c r="D91" s="21">
        <v>20</v>
      </c>
      <c r="E91" s="14"/>
      <c r="F91" s="13">
        <v>-196695.22</v>
      </c>
    </row>
    <row r="92" spans="1:6" ht="12" customHeight="1">
      <c r="A92" s="15">
        <v>44678</v>
      </c>
      <c r="B92" s="16">
        <v>89504</v>
      </c>
      <c r="C92" s="17" t="s">
        <v>18</v>
      </c>
      <c r="D92" s="22">
        <v>4.2</v>
      </c>
      <c r="E92" s="5"/>
      <c r="F92" s="18">
        <v>-196699.42</v>
      </c>
    </row>
    <row r="93" spans="1:6" ht="11.25" customHeight="1">
      <c r="A93" s="10">
        <v>44678</v>
      </c>
      <c r="B93" s="11">
        <v>89508</v>
      </c>
      <c r="C93" s="12" t="s">
        <v>40</v>
      </c>
      <c r="D93" s="21">
        <v>20</v>
      </c>
      <c r="E93" s="14"/>
      <c r="F93" s="13">
        <v>-196719.42</v>
      </c>
    </row>
    <row r="94" spans="1:6" ht="12" customHeight="1">
      <c r="A94" s="15">
        <v>44678</v>
      </c>
      <c r="B94" s="16">
        <v>89508</v>
      </c>
      <c r="C94" s="17" t="s">
        <v>18</v>
      </c>
      <c r="D94" s="22">
        <v>4.2</v>
      </c>
      <c r="E94" s="5"/>
      <c r="F94" s="18">
        <v>-196723.62</v>
      </c>
    </row>
    <row r="95" spans="1:6" ht="11.25" customHeight="1">
      <c r="A95" s="10">
        <v>44678</v>
      </c>
      <c r="B95" s="11">
        <v>89509</v>
      </c>
      <c r="C95" s="12" t="s">
        <v>40</v>
      </c>
      <c r="D95" s="21">
        <v>20</v>
      </c>
      <c r="E95" s="14"/>
      <c r="F95" s="13">
        <v>-196743.62</v>
      </c>
    </row>
    <row r="96" spans="1:6" ht="12" customHeight="1">
      <c r="A96" s="15">
        <v>44678</v>
      </c>
      <c r="B96" s="16">
        <v>89509</v>
      </c>
      <c r="C96" s="17" t="s">
        <v>18</v>
      </c>
      <c r="D96" s="22">
        <v>4.2</v>
      </c>
      <c r="E96" s="5"/>
      <c r="F96" s="18">
        <v>-196747.82</v>
      </c>
    </row>
    <row r="97" spans="1:6" ht="11.25" customHeight="1">
      <c r="A97" s="10">
        <v>44678</v>
      </c>
      <c r="B97" s="11">
        <v>114808</v>
      </c>
      <c r="C97" s="12" t="s">
        <v>40</v>
      </c>
      <c r="D97" s="21">
        <v>20</v>
      </c>
      <c r="E97" s="14"/>
      <c r="F97" s="13">
        <v>-196767.82</v>
      </c>
    </row>
    <row r="98" spans="1:6" ht="12" customHeight="1">
      <c r="A98" s="15">
        <v>44678</v>
      </c>
      <c r="B98" s="16">
        <v>114808</v>
      </c>
      <c r="C98" s="17" t="s">
        <v>18</v>
      </c>
      <c r="D98" s="22">
        <v>4.2</v>
      </c>
      <c r="E98" s="5"/>
      <c r="F98" s="18">
        <v>-196772.02</v>
      </c>
    </row>
    <row r="99" spans="1:6" ht="11.25" customHeight="1">
      <c r="A99" s="10">
        <v>44678</v>
      </c>
      <c r="B99" s="11">
        <v>114823</v>
      </c>
      <c r="C99" s="12" t="s">
        <v>40</v>
      </c>
      <c r="D99" s="21">
        <v>20</v>
      </c>
      <c r="E99" s="14"/>
      <c r="F99" s="13">
        <v>-196792.02</v>
      </c>
    </row>
    <row r="100" spans="1:6" ht="12" customHeight="1">
      <c r="A100" s="15">
        <v>44678</v>
      </c>
      <c r="B100" s="16">
        <v>114823</v>
      </c>
      <c r="C100" s="17" t="s">
        <v>18</v>
      </c>
      <c r="D100" s="22">
        <v>4.2</v>
      </c>
      <c r="E100" s="5"/>
      <c r="F100" s="18">
        <v>-196796.22</v>
      </c>
    </row>
    <row r="101" spans="1:6" ht="11.25" customHeight="1">
      <c r="A101" s="10">
        <v>44678</v>
      </c>
      <c r="B101" s="11">
        <v>979038</v>
      </c>
      <c r="C101" s="12" t="s">
        <v>40</v>
      </c>
      <c r="D101" s="21">
        <v>20</v>
      </c>
      <c r="E101" s="14"/>
      <c r="F101" s="13">
        <v>-196816.22</v>
      </c>
    </row>
    <row r="102" spans="1:6" ht="12" customHeight="1">
      <c r="A102" s="15">
        <v>44678</v>
      </c>
      <c r="B102" s="16">
        <v>979038</v>
      </c>
      <c r="C102" s="17" t="s">
        <v>18</v>
      </c>
      <c r="D102" s="22">
        <v>4.2</v>
      </c>
      <c r="E102" s="5"/>
      <c r="F102" s="18">
        <v>-196820.42</v>
      </c>
    </row>
    <row r="103" spans="1:6" ht="11.25" customHeight="1">
      <c r="A103" s="10">
        <v>44678</v>
      </c>
      <c r="B103" s="14"/>
      <c r="C103" s="12" t="s">
        <v>41</v>
      </c>
      <c r="D103" s="21">
        <v>100</v>
      </c>
      <c r="E103" s="14"/>
      <c r="F103" s="13">
        <v>-196920.42</v>
      </c>
    </row>
    <row r="104" spans="1:6" ht="12" customHeight="1">
      <c r="A104" s="15">
        <v>44678</v>
      </c>
      <c r="B104" s="5"/>
      <c r="C104" s="17" t="s">
        <v>18</v>
      </c>
      <c r="D104" s="22">
        <v>21</v>
      </c>
      <c r="E104" s="5"/>
      <c r="F104" s="18">
        <v>-196941.42</v>
      </c>
    </row>
    <row r="105" spans="1:6" ht="11.25" customHeight="1">
      <c r="A105" s="10">
        <v>44679</v>
      </c>
      <c r="B105" s="11">
        <v>21884</v>
      </c>
      <c r="C105" s="12" t="s">
        <v>14</v>
      </c>
      <c r="D105" s="13">
        <v>364914.19</v>
      </c>
      <c r="E105" s="14"/>
      <c r="F105" s="13">
        <v>-561855.61</v>
      </c>
    </row>
    <row r="106" spans="1:6" ht="12" customHeight="1">
      <c r="A106" s="15">
        <v>44679</v>
      </c>
      <c r="B106" s="16">
        <v>89512</v>
      </c>
      <c r="C106" s="17" t="s">
        <v>14</v>
      </c>
      <c r="D106" s="18">
        <v>100000</v>
      </c>
      <c r="E106" s="5"/>
      <c r="F106" s="18">
        <v>-661855.61</v>
      </c>
    </row>
    <row r="107" spans="1:6" ht="11.25" customHeight="1">
      <c r="A107" s="10">
        <v>44679</v>
      </c>
      <c r="B107" s="11">
        <v>89515</v>
      </c>
      <c r="C107" s="12" t="s">
        <v>14</v>
      </c>
      <c r="D107" s="13">
        <v>100000</v>
      </c>
      <c r="E107" s="14"/>
      <c r="F107" s="13">
        <v>-761855.61</v>
      </c>
    </row>
    <row r="108" spans="1:6" ht="12" customHeight="1">
      <c r="A108" s="15">
        <v>44679</v>
      </c>
      <c r="B108" s="16">
        <v>154572</v>
      </c>
      <c r="C108" s="17" t="s">
        <v>14</v>
      </c>
      <c r="D108" s="18">
        <v>35433.040000000001</v>
      </c>
      <c r="E108" s="5"/>
      <c r="F108" s="18">
        <v>-797288.65</v>
      </c>
    </row>
    <row r="109" spans="1:6" ht="11.25" customHeight="1">
      <c r="A109" s="10">
        <v>44679</v>
      </c>
      <c r="B109" s="19">
        <v>10000360</v>
      </c>
      <c r="C109" s="12" t="s">
        <v>15</v>
      </c>
      <c r="D109" s="13">
        <v>400000</v>
      </c>
      <c r="E109" s="14"/>
      <c r="F109" s="13">
        <v>-1197288.6499999999</v>
      </c>
    </row>
    <row r="110" spans="1:6" ht="12" customHeight="1">
      <c r="A110" s="15">
        <v>44679</v>
      </c>
      <c r="B110" s="16">
        <v>89480</v>
      </c>
      <c r="C110" s="17" t="s">
        <v>16</v>
      </c>
      <c r="D110" s="22">
        <v>600</v>
      </c>
      <c r="E110" s="5"/>
      <c r="F110" s="18">
        <v>-1197888.6499999999</v>
      </c>
    </row>
    <row r="111" spans="1:6" ht="11.25" customHeight="1">
      <c r="A111" s="10">
        <v>44679</v>
      </c>
      <c r="B111" s="11">
        <v>89513</v>
      </c>
      <c r="C111" s="12" t="s">
        <v>16</v>
      </c>
      <c r="D111" s="21">
        <v>600</v>
      </c>
      <c r="E111" s="14"/>
      <c r="F111" s="13">
        <v>-1198488.6499999999</v>
      </c>
    </row>
    <row r="112" spans="1:6" ht="12" customHeight="1">
      <c r="A112" s="15">
        <v>44679</v>
      </c>
      <c r="B112" s="16">
        <v>89514</v>
      </c>
      <c r="C112" s="17" t="s">
        <v>16</v>
      </c>
      <c r="D112" s="22">
        <v>600</v>
      </c>
      <c r="E112" s="5"/>
      <c r="F112" s="18">
        <v>-1199088.6499999999</v>
      </c>
    </row>
    <row r="113" spans="1:6" ht="11.25" customHeight="1">
      <c r="A113" s="10">
        <v>44679</v>
      </c>
      <c r="B113" s="11">
        <v>114798</v>
      </c>
      <c r="C113" s="12" t="s">
        <v>16</v>
      </c>
      <c r="D113" s="21">
        <v>600</v>
      </c>
      <c r="E113" s="14"/>
      <c r="F113" s="13">
        <v>-1199688.6499999999</v>
      </c>
    </row>
    <row r="114" spans="1:6" ht="12" customHeight="1">
      <c r="A114" s="15">
        <v>44679</v>
      </c>
      <c r="B114" s="16">
        <v>154550</v>
      </c>
      <c r="C114" s="17" t="s">
        <v>16</v>
      </c>
      <c r="D114" s="18">
        <v>2400</v>
      </c>
      <c r="E114" s="5"/>
      <c r="F114" s="18">
        <v>-1202088.6499999999</v>
      </c>
    </row>
    <row r="115" spans="1:6" ht="11.25" customHeight="1">
      <c r="A115" s="10">
        <v>44679</v>
      </c>
      <c r="B115" s="11">
        <v>154574</v>
      </c>
      <c r="C115" s="12" t="s">
        <v>16</v>
      </c>
      <c r="D115" s="21">
        <v>900</v>
      </c>
      <c r="E115" s="14"/>
      <c r="F115" s="13">
        <v>-1202988.6499999999</v>
      </c>
    </row>
    <row r="116" spans="1:6" ht="12" customHeight="1">
      <c r="A116" s="15">
        <v>44679</v>
      </c>
      <c r="B116" s="16">
        <v>154575</v>
      </c>
      <c r="C116" s="17" t="s">
        <v>16</v>
      </c>
      <c r="D116" s="22">
        <v>900</v>
      </c>
      <c r="E116" s="5"/>
      <c r="F116" s="18">
        <v>-1203888.6499999999</v>
      </c>
    </row>
    <row r="117" spans="1:6" ht="11.25" customHeight="1">
      <c r="A117" s="10">
        <v>44679</v>
      </c>
      <c r="B117" s="11">
        <v>154586</v>
      </c>
      <c r="C117" s="12" t="s">
        <v>16</v>
      </c>
      <c r="D117" s="13">
        <v>1800</v>
      </c>
      <c r="E117" s="14"/>
      <c r="F117" s="13">
        <v>-1205688.6499999999</v>
      </c>
    </row>
    <row r="118" spans="1:6" ht="12" customHeight="1">
      <c r="A118" s="15">
        <v>44679</v>
      </c>
      <c r="B118" s="20">
        <v>10000340</v>
      </c>
      <c r="C118" s="17" t="s">
        <v>16</v>
      </c>
      <c r="D118" s="18">
        <v>3000</v>
      </c>
      <c r="E118" s="5"/>
      <c r="F118" s="18">
        <v>-1208688.6499999999</v>
      </c>
    </row>
    <row r="119" spans="1:6" ht="11.25" customHeight="1">
      <c r="A119" s="10">
        <v>44679</v>
      </c>
      <c r="B119" s="14"/>
      <c r="C119" s="12" t="s">
        <v>16</v>
      </c>
      <c r="D119" s="21">
        <v>0.7</v>
      </c>
      <c r="E119" s="14"/>
      <c r="F119" s="13">
        <v>-1208689.3500000001</v>
      </c>
    </row>
    <row r="120" spans="1:6" ht="12" customHeight="1">
      <c r="A120" s="15">
        <v>44679</v>
      </c>
      <c r="B120" s="5"/>
      <c r="C120" s="17" t="s">
        <v>16</v>
      </c>
      <c r="D120" s="22">
        <v>0.15</v>
      </c>
      <c r="E120" s="5"/>
      <c r="F120" s="18">
        <v>-1208689.5</v>
      </c>
    </row>
    <row r="121" spans="1:6" ht="11.25" customHeight="1">
      <c r="A121" s="10">
        <v>44679</v>
      </c>
      <c r="B121" s="11">
        <v>8317118</v>
      </c>
      <c r="C121" s="12" t="s">
        <v>16</v>
      </c>
      <c r="D121" s="13">
        <v>6000</v>
      </c>
      <c r="E121" s="14"/>
      <c r="F121" s="13">
        <v>-1214689.5</v>
      </c>
    </row>
  </sheetData>
  <mergeCells count="1">
    <mergeCell ref="A1:G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9"/>
  <sheetViews>
    <sheetView topLeftCell="A58" workbookViewId="0">
      <selection activeCell="C74" sqref="C74"/>
    </sheetView>
  </sheetViews>
  <sheetFormatPr baseColWidth="10" defaultColWidth="9.33203125" defaultRowHeight="12.75"/>
  <cols>
    <col min="1" max="1" width="11.83203125" customWidth="1"/>
    <col min="2" max="2" width="14" customWidth="1"/>
    <col min="3" max="3" width="36.83203125" customWidth="1"/>
    <col min="4" max="4" width="25.33203125" customWidth="1"/>
    <col min="5" max="5" width="22.1640625" customWidth="1"/>
    <col min="6" max="6" width="15.83203125" customWidth="1"/>
    <col min="7" max="7" width="2.6640625" customWidth="1"/>
  </cols>
  <sheetData>
    <row r="1" spans="1:7" ht="15.75" customHeight="1">
      <c r="A1" s="135" t="s">
        <v>7</v>
      </c>
      <c r="B1" s="135"/>
      <c r="C1" s="135"/>
      <c r="D1" s="135"/>
      <c r="E1" s="135"/>
      <c r="F1" s="135"/>
      <c r="G1" s="135"/>
    </row>
    <row r="2" spans="1:7" ht="0.95" customHeight="1"/>
    <row r="3" spans="1:7" ht="13.35" customHeight="1">
      <c r="A3" s="6" t="s">
        <v>8</v>
      </c>
      <c r="B3" s="7" t="s">
        <v>9</v>
      </c>
      <c r="C3" s="7" t="s">
        <v>20</v>
      </c>
      <c r="D3" s="8" t="s">
        <v>11</v>
      </c>
      <c r="E3" s="23" t="s">
        <v>12</v>
      </c>
      <c r="F3" s="8" t="s">
        <v>21</v>
      </c>
    </row>
    <row r="4" spans="1:7" ht="14.1" customHeight="1">
      <c r="A4" s="15">
        <v>44679</v>
      </c>
      <c r="B4" s="16">
        <v>8317871</v>
      </c>
      <c r="C4" s="17" t="s">
        <v>16</v>
      </c>
      <c r="D4" s="22">
        <v>115.82</v>
      </c>
      <c r="E4" s="5"/>
      <c r="F4" s="18">
        <v>-1214805.32</v>
      </c>
    </row>
    <row r="5" spans="1:7" ht="11.25" customHeight="1">
      <c r="A5" s="10">
        <v>44679</v>
      </c>
      <c r="B5" s="11">
        <v>89468</v>
      </c>
      <c r="C5" s="12" t="s">
        <v>16</v>
      </c>
      <c r="D5" s="21">
        <v>0.12</v>
      </c>
      <c r="E5" s="14"/>
      <c r="F5" s="13">
        <v>-1214805.44</v>
      </c>
    </row>
    <row r="6" spans="1:7" ht="12" customHeight="1">
      <c r="A6" s="15">
        <v>44679</v>
      </c>
      <c r="B6" s="16">
        <v>89468</v>
      </c>
      <c r="C6" s="17" t="s">
        <v>16</v>
      </c>
      <c r="D6" s="22">
        <v>0.03</v>
      </c>
      <c r="E6" s="5"/>
      <c r="F6" s="18">
        <v>-1214805.47</v>
      </c>
    </row>
    <row r="7" spans="1:7" ht="11.25" customHeight="1">
      <c r="A7" s="10">
        <v>44679</v>
      </c>
      <c r="B7" s="11">
        <v>89504</v>
      </c>
      <c r="C7" s="12" t="s">
        <v>16</v>
      </c>
      <c r="D7" s="21">
        <v>0.12</v>
      </c>
      <c r="E7" s="14"/>
      <c r="F7" s="13">
        <v>-1214805.5900000001</v>
      </c>
    </row>
    <row r="8" spans="1:7" ht="12" customHeight="1">
      <c r="A8" s="15">
        <v>44679</v>
      </c>
      <c r="B8" s="16">
        <v>89504</v>
      </c>
      <c r="C8" s="17" t="s">
        <v>16</v>
      </c>
      <c r="D8" s="22">
        <v>0.03</v>
      </c>
      <c r="E8" s="5"/>
      <c r="F8" s="18">
        <v>-1214805.6200000001</v>
      </c>
    </row>
    <row r="9" spans="1:7" ht="11.25" customHeight="1">
      <c r="A9" s="10">
        <v>44679</v>
      </c>
      <c r="B9" s="11">
        <v>89508</v>
      </c>
      <c r="C9" s="12" t="s">
        <v>16</v>
      </c>
      <c r="D9" s="21">
        <v>0.12</v>
      </c>
      <c r="E9" s="14"/>
      <c r="F9" s="13">
        <v>-1214805.74</v>
      </c>
    </row>
    <row r="10" spans="1:7" ht="12" customHeight="1">
      <c r="A10" s="15">
        <v>44679</v>
      </c>
      <c r="B10" s="16">
        <v>89508</v>
      </c>
      <c r="C10" s="17" t="s">
        <v>16</v>
      </c>
      <c r="D10" s="22">
        <v>0.03</v>
      </c>
      <c r="E10" s="5"/>
      <c r="F10" s="18">
        <v>-1214805.77</v>
      </c>
    </row>
    <row r="11" spans="1:7" ht="11.25" customHeight="1">
      <c r="A11" s="10">
        <v>44679</v>
      </c>
      <c r="B11" s="11">
        <v>89509</v>
      </c>
      <c r="C11" s="12" t="s">
        <v>16</v>
      </c>
      <c r="D11" s="21">
        <v>0.12</v>
      </c>
      <c r="E11" s="14"/>
      <c r="F11" s="13">
        <v>-1214805.8899999999</v>
      </c>
    </row>
    <row r="12" spans="1:7" ht="12" customHeight="1">
      <c r="A12" s="15">
        <v>44679</v>
      </c>
      <c r="B12" s="16">
        <v>89509</v>
      </c>
      <c r="C12" s="17" t="s">
        <v>16</v>
      </c>
      <c r="D12" s="22">
        <v>0.03</v>
      </c>
      <c r="E12" s="5"/>
      <c r="F12" s="18">
        <v>-1214805.92</v>
      </c>
    </row>
    <row r="13" spans="1:7" ht="11.25" customHeight="1">
      <c r="A13" s="10">
        <v>44679</v>
      </c>
      <c r="B13" s="11">
        <v>114808</v>
      </c>
      <c r="C13" s="12" t="s">
        <v>16</v>
      </c>
      <c r="D13" s="21">
        <v>0.12</v>
      </c>
      <c r="E13" s="14"/>
      <c r="F13" s="13">
        <v>-1214806.04</v>
      </c>
    </row>
    <row r="14" spans="1:7" ht="12" customHeight="1">
      <c r="A14" s="15">
        <v>44679</v>
      </c>
      <c r="B14" s="16">
        <v>114808</v>
      </c>
      <c r="C14" s="17" t="s">
        <v>16</v>
      </c>
      <c r="D14" s="22">
        <v>0.03</v>
      </c>
      <c r="E14" s="5"/>
      <c r="F14" s="18">
        <v>-1214806.07</v>
      </c>
    </row>
    <row r="15" spans="1:7" ht="11.25" customHeight="1">
      <c r="A15" s="10">
        <v>44679</v>
      </c>
      <c r="B15" s="11">
        <v>114823</v>
      </c>
      <c r="C15" s="12" t="s">
        <v>16</v>
      </c>
      <c r="D15" s="21">
        <v>0.12</v>
      </c>
      <c r="E15" s="14"/>
      <c r="F15" s="13">
        <v>-1214806.19</v>
      </c>
    </row>
    <row r="16" spans="1:7" ht="12" customHeight="1">
      <c r="A16" s="15">
        <v>44679</v>
      </c>
      <c r="B16" s="16">
        <v>114823</v>
      </c>
      <c r="C16" s="17" t="s">
        <v>16</v>
      </c>
      <c r="D16" s="22">
        <v>0.03</v>
      </c>
      <c r="E16" s="5"/>
      <c r="F16" s="18">
        <v>-1214806.22</v>
      </c>
    </row>
    <row r="17" spans="1:6" ht="11.25" customHeight="1">
      <c r="A17" s="10">
        <v>44679</v>
      </c>
      <c r="B17" s="11">
        <v>979038</v>
      </c>
      <c r="C17" s="12" t="s">
        <v>16</v>
      </c>
      <c r="D17" s="21">
        <v>0.12</v>
      </c>
      <c r="E17" s="14"/>
      <c r="F17" s="13">
        <v>-1214806.3400000001</v>
      </c>
    </row>
    <row r="18" spans="1:6" ht="12" customHeight="1">
      <c r="A18" s="15">
        <v>44679</v>
      </c>
      <c r="B18" s="16">
        <v>979038</v>
      </c>
      <c r="C18" s="17" t="s">
        <v>16</v>
      </c>
      <c r="D18" s="22">
        <v>0.03</v>
      </c>
      <c r="E18" s="5"/>
      <c r="F18" s="18">
        <v>-1214806.3700000001</v>
      </c>
    </row>
    <row r="19" spans="1:6" ht="11.25" customHeight="1">
      <c r="A19" s="10">
        <v>44679</v>
      </c>
      <c r="B19" s="14"/>
      <c r="C19" s="12" t="s">
        <v>16</v>
      </c>
      <c r="D19" s="21">
        <v>0.6</v>
      </c>
      <c r="E19" s="14"/>
      <c r="F19" s="13">
        <v>-1214806.97</v>
      </c>
    </row>
    <row r="20" spans="1:6" ht="12" customHeight="1">
      <c r="A20" s="15">
        <v>44679</v>
      </c>
      <c r="B20" s="5"/>
      <c r="C20" s="17" t="s">
        <v>16</v>
      </c>
      <c r="D20" s="22">
        <v>0.13</v>
      </c>
      <c r="E20" s="5"/>
      <c r="F20" s="18">
        <v>-1214807.1000000001</v>
      </c>
    </row>
    <row r="21" spans="1:6" ht="11.25" customHeight="1">
      <c r="A21" s="10">
        <v>44679</v>
      </c>
      <c r="B21" s="14"/>
      <c r="C21" s="12" t="s">
        <v>17</v>
      </c>
      <c r="D21" s="21">
        <v>116.75</v>
      </c>
      <c r="E21" s="14"/>
      <c r="F21" s="13">
        <v>-1214923.8500000001</v>
      </c>
    </row>
    <row r="22" spans="1:6" ht="12" customHeight="1">
      <c r="A22" s="15">
        <v>44679</v>
      </c>
      <c r="B22" s="5"/>
      <c r="C22" s="17" t="s">
        <v>18</v>
      </c>
      <c r="D22" s="22">
        <v>24.52</v>
      </c>
      <c r="E22" s="5"/>
      <c r="F22" s="18">
        <v>-1214948.3700000001</v>
      </c>
    </row>
    <row r="23" spans="1:6" ht="11.25" customHeight="1">
      <c r="A23" s="10">
        <v>44679</v>
      </c>
      <c r="B23" s="11">
        <v>8322606</v>
      </c>
      <c r="C23" s="12" t="s">
        <v>27</v>
      </c>
      <c r="D23" s="13">
        <v>50000</v>
      </c>
      <c r="E23" s="14"/>
      <c r="F23" s="13">
        <v>-1264948.3700000001</v>
      </c>
    </row>
    <row r="24" spans="1:6" ht="12" customHeight="1">
      <c r="A24" s="15">
        <v>44679</v>
      </c>
      <c r="B24" s="26">
        <v>214057</v>
      </c>
      <c r="C24" s="17" t="s">
        <v>39</v>
      </c>
      <c r="D24" s="5"/>
      <c r="E24" s="25">
        <v>1000000</v>
      </c>
      <c r="F24" s="18">
        <v>-264948.37</v>
      </c>
    </row>
    <row r="25" spans="1:6" ht="11.25" customHeight="1">
      <c r="A25" s="10">
        <v>44679</v>
      </c>
      <c r="B25" s="27">
        <v>214057</v>
      </c>
      <c r="C25" s="12" t="s">
        <v>16</v>
      </c>
      <c r="D25" s="13">
        <v>6000</v>
      </c>
      <c r="E25" s="14"/>
      <c r="F25" s="13">
        <v>-270948.37</v>
      </c>
    </row>
    <row r="26" spans="1:6" ht="12" customHeight="1">
      <c r="A26" s="15">
        <v>44679</v>
      </c>
      <c r="B26" s="26">
        <v>214057</v>
      </c>
      <c r="C26" s="17" t="s">
        <v>29</v>
      </c>
      <c r="D26" s="22">
        <v>500</v>
      </c>
      <c r="E26" s="5"/>
      <c r="F26" s="18">
        <v>-271448.37</v>
      </c>
    </row>
    <row r="27" spans="1:6" ht="11.25" customHeight="1">
      <c r="A27" s="10">
        <v>44679</v>
      </c>
      <c r="B27" s="27">
        <v>214057</v>
      </c>
      <c r="C27" s="12" t="s">
        <v>16</v>
      </c>
      <c r="D27" s="21">
        <v>3</v>
      </c>
      <c r="E27" s="14"/>
      <c r="F27" s="13">
        <v>-271451.37</v>
      </c>
    </row>
    <row r="28" spans="1:6" ht="12" customHeight="1">
      <c r="A28" s="15">
        <v>44679</v>
      </c>
      <c r="B28" s="16">
        <v>8320703</v>
      </c>
      <c r="C28" s="17" t="s">
        <v>42</v>
      </c>
      <c r="D28" s="5"/>
      <c r="E28" s="25">
        <v>25000</v>
      </c>
      <c r="F28" s="18">
        <v>-246451.37</v>
      </c>
    </row>
    <row r="29" spans="1:6" ht="11.25" customHeight="1">
      <c r="A29" s="10">
        <v>44679</v>
      </c>
      <c r="B29" s="11">
        <v>8320703</v>
      </c>
      <c r="C29" s="12" t="s">
        <v>16</v>
      </c>
      <c r="D29" s="21">
        <v>150</v>
      </c>
      <c r="E29" s="14"/>
      <c r="F29" s="13">
        <v>-246601.37</v>
      </c>
    </row>
    <row r="30" spans="1:6" ht="12" customHeight="1">
      <c r="A30" s="15">
        <v>44679</v>
      </c>
      <c r="B30" s="16">
        <v>8320703</v>
      </c>
      <c r="C30" s="17" t="s">
        <v>29</v>
      </c>
      <c r="D30" s="22">
        <v>12.5</v>
      </c>
      <c r="E30" s="5"/>
      <c r="F30" s="18">
        <v>-246613.87</v>
      </c>
    </row>
    <row r="31" spans="1:6" ht="11.25" customHeight="1">
      <c r="A31" s="10">
        <v>44679</v>
      </c>
      <c r="B31" s="11">
        <v>8320703</v>
      </c>
      <c r="C31" s="12" t="s">
        <v>16</v>
      </c>
      <c r="D31" s="21">
        <v>0.08</v>
      </c>
      <c r="E31" s="14"/>
      <c r="F31" s="13">
        <v>-246613.95</v>
      </c>
    </row>
    <row r="32" spans="1:6" ht="12" customHeight="1">
      <c r="A32" s="15">
        <v>44679</v>
      </c>
      <c r="B32" s="16">
        <v>8322520</v>
      </c>
      <c r="C32" s="17" t="s">
        <v>42</v>
      </c>
      <c r="D32" s="5"/>
      <c r="E32" s="25">
        <v>55000</v>
      </c>
      <c r="F32" s="18">
        <v>-191613.95</v>
      </c>
    </row>
    <row r="33" spans="1:6" ht="11.25" customHeight="1">
      <c r="A33" s="10">
        <v>44679</v>
      </c>
      <c r="B33" s="11">
        <v>8322520</v>
      </c>
      <c r="C33" s="12" t="s">
        <v>16</v>
      </c>
      <c r="D33" s="21">
        <v>330</v>
      </c>
      <c r="E33" s="14"/>
      <c r="F33" s="13">
        <v>-191943.95</v>
      </c>
    </row>
    <row r="34" spans="1:6" ht="12" customHeight="1">
      <c r="A34" s="15">
        <v>44679</v>
      </c>
      <c r="B34" s="16">
        <v>8322520</v>
      </c>
      <c r="C34" s="17" t="s">
        <v>29</v>
      </c>
      <c r="D34" s="22">
        <v>27.5</v>
      </c>
      <c r="E34" s="5"/>
      <c r="F34" s="18">
        <v>-191971.45</v>
      </c>
    </row>
    <row r="35" spans="1:6" ht="11.25" customHeight="1">
      <c r="A35" s="10">
        <v>44679</v>
      </c>
      <c r="B35" s="11">
        <v>8322520</v>
      </c>
      <c r="C35" s="12" t="s">
        <v>16</v>
      </c>
      <c r="D35" s="21">
        <v>0.17</v>
      </c>
      <c r="E35" s="14"/>
      <c r="F35" s="13">
        <v>-191971.62</v>
      </c>
    </row>
    <row r="36" spans="1:6" ht="12" customHeight="1">
      <c r="A36" s="15">
        <v>44679</v>
      </c>
      <c r="B36" s="16">
        <v>89505</v>
      </c>
      <c r="C36" s="17" t="s">
        <v>40</v>
      </c>
      <c r="D36" s="22">
        <v>20</v>
      </c>
      <c r="E36" s="5"/>
      <c r="F36" s="18">
        <v>-191991.62</v>
      </c>
    </row>
    <row r="37" spans="1:6" ht="11.25" customHeight="1">
      <c r="A37" s="10">
        <v>44679</v>
      </c>
      <c r="B37" s="11">
        <v>89505</v>
      </c>
      <c r="C37" s="12" t="s">
        <v>18</v>
      </c>
      <c r="D37" s="21">
        <v>4.2</v>
      </c>
      <c r="E37" s="14"/>
      <c r="F37" s="13">
        <v>-191995.82</v>
      </c>
    </row>
    <row r="38" spans="1:6" ht="12" customHeight="1">
      <c r="A38" s="15">
        <v>44679</v>
      </c>
      <c r="B38" s="16">
        <v>114797</v>
      </c>
      <c r="C38" s="17" t="s">
        <v>40</v>
      </c>
      <c r="D38" s="22">
        <v>20</v>
      </c>
      <c r="E38" s="5"/>
      <c r="F38" s="18">
        <v>-192015.82</v>
      </c>
    </row>
    <row r="39" spans="1:6" ht="11.25" customHeight="1">
      <c r="A39" s="10">
        <v>44679</v>
      </c>
      <c r="B39" s="11">
        <v>114797</v>
      </c>
      <c r="C39" s="12" t="s">
        <v>18</v>
      </c>
      <c r="D39" s="21">
        <v>4.2</v>
      </c>
      <c r="E39" s="14"/>
      <c r="F39" s="13">
        <v>-192020.02</v>
      </c>
    </row>
    <row r="40" spans="1:6" ht="12" customHeight="1">
      <c r="A40" s="15">
        <v>44679</v>
      </c>
      <c r="B40" s="16">
        <v>89472</v>
      </c>
      <c r="C40" s="17" t="s">
        <v>40</v>
      </c>
      <c r="D40" s="22">
        <v>20</v>
      </c>
      <c r="E40" s="5"/>
      <c r="F40" s="18">
        <v>-192040.02</v>
      </c>
    </row>
    <row r="41" spans="1:6" ht="11.25" customHeight="1">
      <c r="A41" s="10">
        <v>44679</v>
      </c>
      <c r="B41" s="11">
        <v>89472</v>
      </c>
      <c r="C41" s="12" t="s">
        <v>18</v>
      </c>
      <c r="D41" s="21">
        <v>4.2</v>
      </c>
      <c r="E41" s="14"/>
      <c r="F41" s="13">
        <v>-192044.22</v>
      </c>
    </row>
    <row r="42" spans="1:6" ht="12" customHeight="1">
      <c r="A42" s="15">
        <v>44679</v>
      </c>
      <c r="B42" s="16">
        <v>154582</v>
      </c>
      <c r="C42" s="17" t="s">
        <v>40</v>
      </c>
      <c r="D42" s="22">
        <v>20</v>
      </c>
      <c r="E42" s="5"/>
      <c r="F42" s="18">
        <v>-192064.22</v>
      </c>
    </row>
    <row r="43" spans="1:6" ht="11.25" customHeight="1">
      <c r="A43" s="10">
        <v>44679</v>
      </c>
      <c r="B43" s="11">
        <v>154582</v>
      </c>
      <c r="C43" s="12" t="s">
        <v>18</v>
      </c>
      <c r="D43" s="21">
        <v>4.2</v>
      </c>
      <c r="E43" s="14"/>
      <c r="F43" s="13">
        <v>-192068.42</v>
      </c>
    </row>
    <row r="44" spans="1:6" ht="12" customHeight="1">
      <c r="A44" s="15">
        <v>44679</v>
      </c>
      <c r="B44" s="16">
        <v>89522</v>
      </c>
      <c r="C44" s="17" t="s">
        <v>40</v>
      </c>
      <c r="D44" s="22">
        <v>20</v>
      </c>
      <c r="E44" s="5"/>
      <c r="F44" s="18">
        <v>-192088.42</v>
      </c>
    </row>
    <row r="45" spans="1:6" ht="11.25" customHeight="1">
      <c r="A45" s="10">
        <v>44679</v>
      </c>
      <c r="B45" s="11">
        <v>89522</v>
      </c>
      <c r="C45" s="12" t="s">
        <v>18</v>
      </c>
      <c r="D45" s="21">
        <v>4.2</v>
      </c>
      <c r="E45" s="14"/>
      <c r="F45" s="13">
        <v>-192092.62</v>
      </c>
    </row>
    <row r="46" spans="1:6" ht="12" customHeight="1">
      <c r="A46" s="15">
        <v>44679</v>
      </c>
      <c r="B46" s="16">
        <v>979039</v>
      </c>
      <c r="C46" s="17" t="s">
        <v>40</v>
      </c>
      <c r="D46" s="22">
        <v>20</v>
      </c>
      <c r="E46" s="5"/>
      <c r="F46" s="18">
        <v>-192112.62</v>
      </c>
    </row>
    <row r="47" spans="1:6" ht="11.25" customHeight="1">
      <c r="A47" s="10">
        <v>44679</v>
      </c>
      <c r="B47" s="11">
        <v>979039</v>
      </c>
      <c r="C47" s="12" t="s">
        <v>18</v>
      </c>
      <c r="D47" s="21">
        <v>4.2</v>
      </c>
      <c r="E47" s="14"/>
      <c r="F47" s="13">
        <v>-192116.82</v>
      </c>
    </row>
    <row r="48" spans="1:6" ht="12" customHeight="1">
      <c r="A48" s="15">
        <v>44680</v>
      </c>
      <c r="B48" s="16">
        <v>21884</v>
      </c>
      <c r="C48" s="17" t="s">
        <v>16</v>
      </c>
      <c r="D48" s="18">
        <v>2189.4899999999998</v>
      </c>
      <c r="E48" s="5"/>
      <c r="F48" s="18">
        <v>-194306.31</v>
      </c>
    </row>
    <row r="49" spans="1:6" ht="11.25" customHeight="1">
      <c r="A49" s="10">
        <v>44680</v>
      </c>
      <c r="B49" s="11">
        <v>89512</v>
      </c>
      <c r="C49" s="12" t="s">
        <v>16</v>
      </c>
      <c r="D49" s="21">
        <v>600</v>
      </c>
      <c r="E49" s="14"/>
      <c r="F49" s="13">
        <v>-194906.31</v>
      </c>
    </row>
    <row r="50" spans="1:6" ht="12" customHeight="1">
      <c r="A50" s="15">
        <v>44680</v>
      </c>
      <c r="B50" s="16">
        <v>89515</v>
      </c>
      <c r="C50" s="17" t="s">
        <v>16</v>
      </c>
      <c r="D50" s="22">
        <v>600</v>
      </c>
      <c r="E50" s="5"/>
      <c r="F50" s="18">
        <v>-195506.31</v>
      </c>
    </row>
    <row r="51" spans="1:6" ht="11.25" customHeight="1">
      <c r="A51" s="10">
        <v>44680</v>
      </c>
      <c r="B51" s="11">
        <v>154572</v>
      </c>
      <c r="C51" s="12" t="s">
        <v>16</v>
      </c>
      <c r="D51" s="21">
        <v>212.6</v>
      </c>
      <c r="E51" s="14"/>
      <c r="F51" s="13">
        <v>-195718.91</v>
      </c>
    </row>
    <row r="52" spans="1:6" ht="12" customHeight="1">
      <c r="A52" s="15">
        <v>44680</v>
      </c>
      <c r="B52" s="20">
        <v>10000360</v>
      </c>
      <c r="C52" s="17" t="s">
        <v>16</v>
      </c>
      <c r="D52" s="18">
        <v>2400</v>
      </c>
      <c r="E52" s="5"/>
      <c r="F52" s="18">
        <v>-198118.91</v>
      </c>
    </row>
    <row r="53" spans="1:6" ht="11.25" customHeight="1">
      <c r="A53" s="10">
        <v>44680</v>
      </c>
      <c r="B53" s="14"/>
      <c r="C53" s="12" t="s">
        <v>16</v>
      </c>
      <c r="D53" s="21">
        <v>0.7</v>
      </c>
      <c r="E53" s="14"/>
      <c r="F53" s="13">
        <v>-198119.61</v>
      </c>
    </row>
    <row r="54" spans="1:6" ht="12" customHeight="1">
      <c r="A54" s="15">
        <v>44680</v>
      </c>
      <c r="B54" s="5"/>
      <c r="C54" s="17" t="s">
        <v>16</v>
      </c>
      <c r="D54" s="22">
        <v>0.15</v>
      </c>
      <c r="E54" s="5"/>
      <c r="F54" s="18">
        <v>-198119.76</v>
      </c>
    </row>
    <row r="55" spans="1:6" ht="11.25" customHeight="1">
      <c r="A55" s="10">
        <v>44680</v>
      </c>
      <c r="B55" s="11">
        <v>8322606</v>
      </c>
      <c r="C55" s="12" t="s">
        <v>16</v>
      </c>
      <c r="D55" s="21">
        <v>300</v>
      </c>
      <c r="E55" s="14"/>
      <c r="F55" s="13">
        <v>-198419.76</v>
      </c>
    </row>
    <row r="56" spans="1:6" ht="12" customHeight="1">
      <c r="A56" s="15">
        <v>44680</v>
      </c>
      <c r="B56" s="16">
        <v>89505</v>
      </c>
      <c r="C56" s="17" t="s">
        <v>16</v>
      </c>
      <c r="D56" s="22">
        <v>0.12</v>
      </c>
      <c r="E56" s="5"/>
      <c r="F56" s="18">
        <v>-198419.88</v>
      </c>
    </row>
    <row r="57" spans="1:6" ht="11.25" customHeight="1">
      <c r="A57" s="10">
        <v>44680</v>
      </c>
      <c r="B57" s="11">
        <v>89505</v>
      </c>
      <c r="C57" s="12" t="s">
        <v>16</v>
      </c>
      <c r="D57" s="21">
        <v>0.03</v>
      </c>
      <c r="E57" s="14"/>
      <c r="F57" s="13">
        <v>-198419.91</v>
      </c>
    </row>
    <row r="58" spans="1:6" ht="11.25" customHeight="1">
      <c r="A58" s="15">
        <v>44680</v>
      </c>
      <c r="B58" s="16">
        <v>114797</v>
      </c>
      <c r="C58" s="17" t="s">
        <v>16</v>
      </c>
      <c r="D58" s="22">
        <v>0.12</v>
      </c>
      <c r="E58" s="5"/>
      <c r="F58" s="18">
        <v>-198420.03</v>
      </c>
    </row>
    <row r="59" spans="1:6" ht="15.2" customHeight="1">
      <c r="A59" s="6" t="s">
        <v>8</v>
      </c>
      <c r="B59" s="7" t="s">
        <v>9</v>
      </c>
      <c r="C59" s="7" t="s">
        <v>20</v>
      </c>
      <c r="D59" s="8" t="s">
        <v>11</v>
      </c>
      <c r="E59" s="23" t="s">
        <v>12</v>
      </c>
      <c r="F59" s="8" t="s">
        <v>21</v>
      </c>
    </row>
    <row r="60" spans="1:6" ht="11.25" customHeight="1">
      <c r="A60" s="10">
        <v>44680</v>
      </c>
      <c r="B60" s="11">
        <v>114797</v>
      </c>
      <c r="C60" s="12" t="s">
        <v>16</v>
      </c>
      <c r="D60" s="21">
        <v>0.03</v>
      </c>
      <c r="E60" s="14"/>
      <c r="F60" s="13">
        <v>-198420.06</v>
      </c>
    </row>
    <row r="61" spans="1:6" ht="12" customHeight="1">
      <c r="A61" s="15">
        <v>44680</v>
      </c>
      <c r="B61" s="16">
        <v>89472</v>
      </c>
      <c r="C61" s="17" t="s">
        <v>16</v>
      </c>
      <c r="D61" s="22">
        <v>0.12</v>
      </c>
      <c r="E61" s="5"/>
      <c r="F61" s="18">
        <v>-198420.18</v>
      </c>
    </row>
    <row r="62" spans="1:6" ht="11.25" customHeight="1">
      <c r="A62" s="10">
        <v>44680</v>
      </c>
      <c r="B62" s="11">
        <v>89472</v>
      </c>
      <c r="C62" s="12" t="s">
        <v>16</v>
      </c>
      <c r="D62" s="21">
        <v>0.03</v>
      </c>
      <c r="E62" s="14"/>
      <c r="F62" s="13">
        <v>-198420.21</v>
      </c>
    </row>
    <row r="63" spans="1:6" ht="12" customHeight="1">
      <c r="A63" s="15">
        <v>44680</v>
      </c>
      <c r="B63" s="16">
        <v>154582</v>
      </c>
      <c r="C63" s="17" t="s">
        <v>16</v>
      </c>
      <c r="D63" s="22">
        <v>0.12</v>
      </c>
      <c r="E63" s="5"/>
      <c r="F63" s="18">
        <v>-198420.33</v>
      </c>
    </row>
    <row r="64" spans="1:6" ht="11.25" customHeight="1">
      <c r="A64" s="10">
        <v>44680</v>
      </c>
      <c r="B64" s="11">
        <v>154582</v>
      </c>
      <c r="C64" s="12" t="s">
        <v>16</v>
      </c>
      <c r="D64" s="21">
        <v>0.03</v>
      </c>
      <c r="E64" s="14"/>
      <c r="F64" s="13">
        <v>-198420.36</v>
      </c>
    </row>
    <row r="65" spans="1:6" ht="12" customHeight="1">
      <c r="A65" s="15">
        <v>44680</v>
      </c>
      <c r="B65" s="16">
        <v>89522</v>
      </c>
      <c r="C65" s="17" t="s">
        <v>16</v>
      </c>
      <c r="D65" s="22">
        <v>0.12</v>
      </c>
      <c r="E65" s="5"/>
      <c r="F65" s="18">
        <v>-198420.48000000001</v>
      </c>
    </row>
    <row r="66" spans="1:6" ht="11.25" customHeight="1">
      <c r="A66" s="10">
        <v>44680</v>
      </c>
      <c r="B66" s="11">
        <v>89522</v>
      </c>
      <c r="C66" s="12" t="s">
        <v>16</v>
      </c>
      <c r="D66" s="21">
        <v>0.03</v>
      </c>
      <c r="E66" s="14"/>
      <c r="F66" s="13">
        <v>-198420.51</v>
      </c>
    </row>
    <row r="67" spans="1:6" ht="12" customHeight="1">
      <c r="A67" s="15">
        <v>44680</v>
      </c>
      <c r="B67" s="16">
        <v>979039</v>
      </c>
      <c r="C67" s="17" t="s">
        <v>16</v>
      </c>
      <c r="D67" s="22">
        <v>0.12</v>
      </c>
      <c r="E67" s="5"/>
      <c r="F67" s="18">
        <v>-198420.63</v>
      </c>
    </row>
    <row r="68" spans="1:6" ht="11.25" customHeight="1">
      <c r="A68" s="10">
        <v>44680</v>
      </c>
      <c r="B68" s="11">
        <v>979039</v>
      </c>
      <c r="C68" s="12" t="s">
        <v>16</v>
      </c>
      <c r="D68" s="21">
        <v>0.03</v>
      </c>
      <c r="E68" s="14"/>
      <c r="F68" s="13">
        <v>-198420.66</v>
      </c>
    </row>
    <row r="69" spans="1:6" ht="12" customHeight="1">
      <c r="A69" s="15">
        <v>44680</v>
      </c>
      <c r="B69" s="16">
        <v>8329015</v>
      </c>
      <c r="C69" s="17" t="s">
        <v>27</v>
      </c>
      <c r="D69" s="18">
        <v>600000</v>
      </c>
      <c r="E69" s="5"/>
      <c r="F69" s="18">
        <v>-798420.66</v>
      </c>
    </row>
    <row r="70" spans="1:6" ht="11.25" customHeight="1">
      <c r="A70" s="10">
        <v>44680</v>
      </c>
      <c r="B70" s="11">
        <v>8329612</v>
      </c>
      <c r="C70" s="12" t="s">
        <v>26</v>
      </c>
      <c r="D70" s="13">
        <v>700000</v>
      </c>
      <c r="E70" s="14"/>
      <c r="F70" s="13">
        <v>-1498420.66</v>
      </c>
    </row>
    <row r="71" spans="1:6" ht="12" customHeight="1">
      <c r="A71" s="15">
        <v>44680</v>
      </c>
      <c r="B71" s="17" t="s">
        <v>159</v>
      </c>
      <c r="C71" s="17" t="s">
        <v>29</v>
      </c>
      <c r="D71" s="22">
        <v>350</v>
      </c>
      <c r="E71" s="5"/>
      <c r="F71" s="18">
        <v>-1498770.66</v>
      </c>
    </row>
    <row r="72" spans="1:6" ht="11.25" customHeight="1">
      <c r="A72" s="10">
        <v>44680</v>
      </c>
      <c r="B72" s="12" t="s">
        <v>160</v>
      </c>
      <c r="C72" s="12" t="s">
        <v>16</v>
      </c>
      <c r="D72" s="13">
        <v>4200</v>
      </c>
      <c r="E72" s="14"/>
      <c r="F72" s="13">
        <v>-1502970.66</v>
      </c>
    </row>
    <row r="73" spans="1:6" ht="12" customHeight="1">
      <c r="A73" s="15">
        <v>44680</v>
      </c>
      <c r="B73" s="17" t="s">
        <v>161</v>
      </c>
      <c r="C73" s="17" t="s">
        <v>16</v>
      </c>
      <c r="D73" s="22">
        <v>2.1</v>
      </c>
      <c r="E73" s="5"/>
      <c r="F73" s="18">
        <v>-1502972.76</v>
      </c>
    </row>
    <row r="74" spans="1:6" ht="11.25" customHeight="1">
      <c r="A74" s="10">
        <v>44680</v>
      </c>
      <c r="B74" s="12" t="s">
        <v>162</v>
      </c>
      <c r="C74" s="12" t="s">
        <v>36</v>
      </c>
      <c r="D74" s="14"/>
      <c r="E74" s="24">
        <v>700000</v>
      </c>
      <c r="F74" s="13">
        <v>-802972.76</v>
      </c>
    </row>
    <row r="75" spans="1:6" ht="12" customHeight="1">
      <c r="A75" s="15">
        <v>44680</v>
      </c>
      <c r="B75" s="20">
        <v>6720521</v>
      </c>
      <c r="C75" s="17" t="s">
        <v>39</v>
      </c>
      <c r="D75" s="5"/>
      <c r="E75" s="25">
        <v>1011467.44</v>
      </c>
      <c r="F75" s="18">
        <v>208494.68</v>
      </c>
    </row>
    <row r="76" spans="1:6" ht="11.25" customHeight="1">
      <c r="A76" s="10">
        <v>44680</v>
      </c>
      <c r="B76" s="19">
        <v>6720521</v>
      </c>
      <c r="C76" s="12" t="s">
        <v>16</v>
      </c>
      <c r="D76" s="13">
        <v>6068.8</v>
      </c>
      <c r="E76" s="14"/>
      <c r="F76" s="13">
        <v>202425.88</v>
      </c>
    </row>
    <row r="77" spans="1:6" ht="12" customHeight="1">
      <c r="A77" s="15">
        <v>44680</v>
      </c>
      <c r="B77" s="20">
        <v>6720521</v>
      </c>
      <c r="C77" s="17" t="s">
        <v>29</v>
      </c>
      <c r="D77" s="22">
        <v>505.73</v>
      </c>
      <c r="E77" s="5"/>
      <c r="F77" s="18">
        <v>201920.15</v>
      </c>
    </row>
    <row r="78" spans="1:6" ht="11.25" customHeight="1">
      <c r="A78" s="10">
        <v>44680</v>
      </c>
      <c r="B78" s="19">
        <v>6720521</v>
      </c>
      <c r="C78" s="12" t="s">
        <v>16</v>
      </c>
      <c r="D78" s="21">
        <v>3.03</v>
      </c>
      <c r="E78" s="14"/>
      <c r="F78" s="13">
        <v>201917.12</v>
      </c>
    </row>
    <row r="79" spans="1:6" ht="12" customHeight="1">
      <c r="A79" s="15">
        <v>44680</v>
      </c>
      <c r="B79" s="20">
        <v>4280804</v>
      </c>
      <c r="C79" s="17" t="s">
        <v>39</v>
      </c>
      <c r="D79" s="5"/>
      <c r="E79" s="25">
        <v>1836576.16</v>
      </c>
      <c r="F79" s="18">
        <v>2038493.28</v>
      </c>
    </row>
    <row r="80" spans="1:6" ht="11.25" customHeight="1">
      <c r="A80" s="10">
        <v>44680</v>
      </c>
      <c r="B80" s="19">
        <v>4280804</v>
      </c>
      <c r="C80" s="12" t="s">
        <v>16</v>
      </c>
      <c r="D80" s="13">
        <v>11019.46</v>
      </c>
      <c r="E80" s="14"/>
      <c r="F80" s="13">
        <v>2027473.82</v>
      </c>
    </row>
    <row r="81" spans="1:6" ht="12" customHeight="1">
      <c r="A81" s="15">
        <v>44680</v>
      </c>
      <c r="B81" s="20">
        <v>4280804</v>
      </c>
      <c r="C81" s="17" t="s">
        <v>29</v>
      </c>
      <c r="D81" s="22">
        <v>918.29</v>
      </c>
      <c r="E81" s="5"/>
      <c r="F81" s="18">
        <v>2026555.53</v>
      </c>
    </row>
    <row r="82" spans="1:6" ht="11.25" customHeight="1">
      <c r="A82" s="10">
        <v>44680</v>
      </c>
      <c r="B82" s="19">
        <v>4280804</v>
      </c>
      <c r="C82" s="12" t="s">
        <v>16</v>
      </c>
      <c r="D82" s="21">
        <v>5.51</v>
      </c>
      <c r="E82" s="14"/>
      <c r="F82" s="13">
        <v>2026550.02</v>
      </c>
    </row>
    <row r="83" spans="1:6" ht="12" customHeight="1">
      <c r="A83" s="15">
        <v>44680</v>
      </c>
      <c r="B83" s="16">
        <v>8328206</v>
      </c>
      <c r="C83" s="17" t="s">
        <v>42</v>
      </c>
      <c r="D83" s="18">
        <v>990000</v>
      </c>
      <c r="E83" s="5"/>
      <c r="F83" s="18">
        <v>1036550.02</v>
      </c>
    </row>
    <row r="84" spans="1:6" ht="11.25" customHeight="1">
      <c r="A84" s="10">
        <v>44680</v>
      </c>
      <c r="B84" s="11">
        <v>8328206</v>
      </c>
      <c r="C84" s="12" t="s">
        <v>16</v>
      </c>
      <c r="D84" s="13">
        <v>5940</v>
      </c>
      <c r="E84" s="14"/>
      <c r="F84" s="13">
        <v>1030610.02</v>
      </c>
    </row>
    <row r="85" spans="1:6" ht="12" customHeight="1">
      <c r="A85" s="15">
        <v>44680</v>
      </c>
      <c r="B85" s="16">
        <v>8328128</v>
      </c>
      <c r="C85" s="17" t="s">
        <v>42</v>
      </c>
      <c r="D85" s="18">
        <v>1000000</v>
      </c>
      <c r="E85" s="5"/>
      <c r="F85" s="18">
        <v>30610.02</v>
      </c>
    </row>
    <row r="86" spans="1:6" ht="11.25" customHeight="1">
      <c r="A86" s="10">
        <v>44680</v>
      </c>
      <c r="B86" s="11">
        <v>8328128</v>
      </c>
      <c r="C86" s="12" t="s">
        <v>16</v>
      </c>
      <c r="D86" s="13">
        <v>6000</v>
      </c>
      <c r="E86" s="14"/>
      <c r="F86" s="13">
        <v>24610.02</v>
      </c>
    </row>
    <row r="87" spans="1:6" ht="12" customHeight="1">
      <c r="A87" s="15">
        <v>44680</v>
      </c>
      <c r="B87" s="16">
        <v>8328554</v>
      </c>
      <c r="C87" s="17" t="s">
        <v>42</v>
      </c>
      <c r="D87" s="18">
        <v>210000</v>
      </c>
      <c r="E87" s="5"/>
      <c r="F87" s="18">
        <v>-185389.98</v>
      </c>
    </row>
    <row r="88" spans="1:6" ht="11.25" customHeight="1">
      <c r="A88" s="10">
        <v>44680</v>
      </c>
      <c r="B88" s="11">
        <v>8328554</v>
      </c>
      <c r="C88" s="12" t="s">
        <v>16</v>
      </c>
      <c r="D88" s="13">
        <v>1260</v>
      </c>
      <c r="E88" s="14"/>
      <c r="F88" s="13">
        <v>-186649.98</v>
      </c>
    </row>
    <row r="89" spans="1:6" ht="12" customHeight="1">
      <c r="A89" s="15">
        <v>44680</v>
      </c>
      <c r="B89" s="16">
        <v>8328719</v>
      </c>
      <c r="C89" s="17" t="s">
        <v>42</v>
      </c>
      <c r="D89" s="18">
        <v>5000</v>
      </c>
      <c r="E89" s="5"/>
      <c r="F89" s="18">
        <v>-191649.98</v>
      </c>
    </row>
    <row r="90" spans="1:6" ht="11.25" customHeight="1">
      <c r="A90" s="10">
        <v>44680</v>
      </c>
      <c r="B90" s="11">
        <v>8328719</v>
      </c>
      <c r="C90" s="12" t="s">
        <v>16</v>
      </c>
      <c r="D90" s="21">
        <v>30</v>
      </c>
      <c r="E90" s="14"/>
      <c r="F90" s="13">
        <v>-191679.98</v>
      </c>
    </row>
    <row r="91" spans="1:6" ht="12" customHeight="1">
      <c r="A91" s="15">
        <v>44680</v>
      </c>
      <c r="B91" s="5"/>
      <c r="C91" s="17" t="s">
        <v>45</v>
      </c>
      <c r="D91" s="22">
        <v>2</v>
      </c>
      <c r="E91" s="5"/>
      <c r="F91" s="18">
        <v>-191681.98</v>
      </c>
    </row>
    <row r="92" spans="1:6" ht="11.25" customHeight="1">
      <c r="A92" s="10">
        <v>44680</v>
      </c>
      <c r="B92" s="14"/>
      <c r="C92" s="12" t="s">
        <v>18</v>
      </c>
      <c r="D92" s="21">
        <v>0.42</v>
      </c>
      <c r="E92" s="14"/>
      <c r="F92" s="13">
        <v>-191682.4</v>
      </c>
    </row>
    <row r="93" spans="1:6" ht="12" customHeight="1">
      <c r="A93" s="15">
        <v>44680</v>
      </c>
      <c r="B93" s="5"/>
      <c r="C93" s="17" t="s">
        <v>45</v>
      </c>
      <c r="D93" s="22">
        <v>2</v>
      </c>
      <c r="E93" s="5"/>
      <c r="F93" s="18">
        <v>-191684.4</v>
      </c>
    </row>
    <row r="94" spans="1:6" ht="11.25" customHeight="1">
      <c r="A94" s="10">
        <v>44680</v>
      </c>
      <c r="B94" s="14"/>
      <c r="C94" s="12" t="s">
        <v>18</v>
      </c>
      <c r="D94" s="21">
        <v>0.42</v>
      </c>
      <c r="E94" s="14"/>
      <c r="F94" s="13">
        <v>-191684.82</v>
      </c>
    </row>
    <row r="95" spans="1:6" ht="12" customHeight="1">
      <c r="A95" s="15">
        <v>44680</v>
      </c>
      <c r="B95" s="5"/>
      <c r="C95" s="17" t="s">
        <v>45</v>
      </c>
      <c r="D95" s="22">
        <v>2</v>
      </c>
      <c r="E95" s="5"/>
      <c r="F95" s="18">
        <v>-191686.82</v>
      </c>
    </row>
    <row r="96" spans="1:6" ht="11.25" customHeight="1">
      <c r="A96" s="10">
        <v>44680</v>
      </c>
      <c r="B96" s="14"/>
      <c r="C96" s="12" t="s">
        <v>18</v>
      </c>
      <c r="D96" s="21">
        <v>0.42</v>
      </c>
      <c r="E96" s="14"/>
      <c r="F96" s="13">
        <v>-191687.24</v>
      </c>
    </row>
    <row r="97" spans="1:6" ht="12" customHeight="1">
      <c r="A97" s="15">
        <v>44680</v>
      </c>
      <c r="B97" s="5"/>
      <c r="C97" s="17" t="s">
        <v>45</v>
      </c>
      <c r="D97" s="22">
        <v>2</v>
      </c>
      <c r="E97" s="5"/>
      <c r="F97" s="18">
        <v>-191689.24</v>
      </c>
    </row>
    <row r="98" spans="1:6" ht="11.25" customHeight="1">
      <c r="A98" s="10">
        <v>44680</v>
      </c>
      <c r="B98" s="14"/>
      <c r="C98" s="12" t="s">
        <v>18</v>
      </c>
      <c r="D98" s="21">
        <v>0.42</v>
      </c>
      <c r="E98" s="14"/>
      <c r="F98" s="13">
        <v>-191689.66</v>
      </c>
    </row>
    <row r="99" spans="1:6" ht="12" customHeight="1">
      <c r="A99" s="15">
        <v>44680</v>
      </c>
      <c r="B99" s="16">
        <v>89480</v>
      </c>
      <c r="C99" s="17" t="s">
        <v>40</v>
      </c>
      <c r="D99" s="22">
        <v>20</v>
      </c>
      <c r="E99" s="5"/>
      <c r="F99" s="18">
        <v>-191709.66</v>
      </c>
    </row>
    <row r="100" spans="1:6" ht="11.25" customHeight="1">
      <c r="A100" s="10">
        <v>44680</v>
      </c>
      <c r="B100" s="11">
        <v>89480</v>
      </c>
      <c r="C100" s="12" t="s">
        <v>18</v>
      </c>
      <c r="D100" s="21">
        <v>4.2</v>
      </c>
      <c r="E100" s="14"/>
      <c r="F100" s="13">
        <v>-191713.86</v>
      </c>
    </row>
    <row r="101" spans="1:6" ht="12" customHeight="1">
      <c r="A101" s="15">
        <v>44680</v>
      </c>
      <c r="B101" s="16">
        <v>89513</v>
      </c>
      <c r="C101" s="17" t="s">
        <v>40</v>
      </c>
      <c r="D101" s="22">
        <v>20</v>
      </c>
      <c r="E101" s="5"/>
      <c r="F101" s="18">
        <v>-191733.86</v>
      </c>
    </row>
    <row r="102" spans="1:6" ht="11.25" customHeight="1">
      <c r="A102" s="10">
        <v>44680</v>
      </c>
      <c r="B102" s="11">
        <v>89513</v>
      </c>
      <c r="C102" s="12" t="s">
        <v>18</v>
      </c>
      <c r="D102" s="21">
        <v>4.2</v>
      </c>
      <c r="E102" s="14"/>
      <c r="F102" s="13">
        <v>-191738.06</v>
      </c>
    </row>
    <row r="103" spans="1:6" ht="12" customHeight="1">
      <c r="A103" s="15">
        <v>44680</v>
      </c>
      <c r="B103" s="16">
        <v>89514</v>
      </c>
      <c r="C103" s="17" t="s">
        <v>40</v>
      </c>
      <c r="D103" s="22">
        <v>20</v>
      </c>
      <c r="E103" s="5"/>
      <c r="F103" s="18">
        <v>-191758.06</v>
      </c>
    </row>
    <row r="104" spans="1:6" ht="11.25" customHeight="1">
      <c r="A104" s="10">
        <v>44680</v>
      </c>
      <c r="B104" s="11">
        <v>89514</v>
      </c>
      <c r="C104" s="12" t="s">
        <v>18</v>
      </c>
      <c r="D104" s="21">
        <v>4.2</v>
      </c>
      <c r="E104" s="14"/>
      <c r="F104" s="13">
        <v>-191762.26</v>
      </c>
    </row>
    <row r="105" spans="1:6" ht="12" customHeight="1">
      <c r="A105" s="15">
        <v>44680</v>
      </c>
      <c r="B105" s="16">
        <v>114798</v>
      </c>
      <c r="C105" s="17" t="s">
        <v>40</v>
      </c>
      <c r="D105" s="22">
        <v>20</v>
      </c>
      <c r="E105" s="5"/>
      <c r="F105" s="18">
        <v>-191782.26</v>
      </c>
    </row>
    <row r="106" spans="1:6" ht="11.25" customHeight="1">
      <c r="A106" s="10">
        <v>44680</v>
      </c>
      <c r="B106" s="11">
        <v>114798</v>
      </c>
      <c r="C106" s="12" t="s">
        <v>18</v>
      </c>
      <c r="D106" s="21">
        <v>4.2</v>
      </c>
      <c r="E106" s="14"/>
      <c r="F106" s="13">
        <v>-191786.46</v>
      </c>
    </row>
    <row r="107" spans="1:6" ht="12" customHeight="1">
      <c r="A107" s="15">
        <v>44680</v>
      </c>
      <c r="B107" s="16">
        <v>154574</v>
      </c>
      <c r="C107" s="17" t="s">
        <v>40</v>
      </c>
      <c r="D107" s="22">
        <v>20</v>
      </c>
      <c r="E107" s="5"/>
      <c r="F107" s="18">
        <v>-191806.46</v>
      </c>
    </row>
    <row r="108" spans="1:6" ht="11.25" customHeight="1">
      <c r="A108" s="10">
        <v>44680</v>
      </c>
      <c r="B108" s="11">
        <v>154574</v>
      </c>
      <c r="C108" s="12" t="s">
        <v>18</v>
      </c>
      <c r="D108" s="21">
        <v>4.2</v>
      </c>
      <c r="E108" s="14"/>
      <c r="F108" s="13">
        <v>-191810.66</v>
      </c>
    </row>
    <row r="109" spans="1:6" ht="12" customHeight="1">
      <c r="A109" s="15">
        <v>44680</v>
      </c>
      <c r="B109" s="16">
        <v>154575</v>
      </c>
      <c r="C109" s="17" t="s">
        <v>40</v>
      </c>
      <c r="D109" s="22">
        <v>20</v>
      </c>
      <c r="E109" s="5"/>
      <c r="F109" s="18">
        <v>-191830.66</v>
      </c>
    </row>
    <row r="110" spans="1:6" ht="11.25" customHeight="1">
      <c r="A110" s="10">
        <v>44680</v>
      </c>
      <c r="B110" s="11">
        <v>154575</v>
      </c>
      <c r="C110" s="12" t="s">
        <v>18</v>
      </c>
      <c r="D110" s="21">
        <v>4.2</v>
      </c>
      <c r="E110" s="14"/>
      <c r="F110" s="13">
        <v>-191834.86</v>
      </c>
    </row>
    <row r="111" spans="1:6" ht="12" customHeight="1">
      <c r="A111" s="15">
        <v>44680</v>
      </c>
      <c r="B111" s="16">
        <v>154586</v>
      </c>
      <c r="C111" s="17" t="s">
        <v>40</v>
      </c>
      <c r="D111" s="22">
        <v>20</v>
      </c>
      <c r="E111" s="5"/>
      <c r="F111" s="18">
        <v>-191854.86</v>
      </c>
    </row>
    <row r="112" spans="1:6" ht="11.25" customHeight="1">
      <c r="A112" s="10">
        <v>44680</v>
      </c>
      <c r="B112" s="11">
        <v>154586</v>
      </c>
      <c r="C112" s="12" t="s">
        <v>18</v>
      </c>
      <c r="D112" s="21">
        <v>4.2</v>
      </c>
      <c r="E112" s="14"/>
      <c r="F112" s="13">
        <v>-191859.06</v>
      </c>
    </row>
    <row r="113" spans="1:6" ht="12" customHeight="1">
      <c r="A113" s="15">
        <v>44680</v>
      </c>
      <c r="B113" s="16">
        <v>154550</v>
      </c>
      <c r="C113" s="17" t="s">
        <v>40</v>
      </c>
      <c r="D113" s="22">
        <v>20</v>
      </c>
      <c r="E113" s="5"/>
      <c r="F113" s="18">
        <v>-191879.06</v>
      </c>
    </row>
    <row r="114" spans="1:6" ht="11.25" customHeight="1">
      <c r="A114" s="10">
        <v>44680</v>
      </c>
      <c r="B114" s="11">
        <v>154550</v>
      </c>
      <c r="C114" s="12" t="s">
        <v>18</v>
      </c>
      <c r="D114" s="21">
        <v>4.2</v>
      </c>
      <c r="E114" s="14"/>
      <c r="F114" s="13">
        <v>-191883.26</v>
      </c>
    </row>
    <row r="115" spans="1:6" ht="12" customHeight="1">
      <c r="A115" s="15">
        <v>44680</v>
      </c>
      <c r="B115" s="20">
        <v>10000340</v>
      </c>
      <c r="C115" s="17" t="s">
        <v>40</v>
      </c>
      <c r="D115" s="22">
        <v>20</v>
      </c>
      <c r="E115" s="5"/>
      <c r="F115" s="18">
        <v>-191903.26</v>
      </c>
    </row>
    <row r="116" spans="1:6" ht="11.25" customHeight="1">
      <c r="A116" s="10">
        <v>44680</v>
      </c>
      <c r="B116" s="19">
        <v>10000340</v>
      </c>
      <c r="C116" s="12" t="s">
        <v>18</v>
      </c>
      <c r="D116" s="21">
        <v>4.2</v>
      </c>
      <c r="E116" s="14"/>
      <c r="F116" s="13">
        <v>-191907.46</v>
      </c>
    </row>
    <row r="117" spans="1:6" ht="12" customHeight="1">
      <c r="A117" s="15">
        <v>44680</v>
      </c>
      <c r="B117" s="5"/>
      <c r="C117" s="17" t="s">
        <v>41</v>
      </c>
      <c r="D117" s="22">
        <v>100</v>
      </c>
      <c r="E117" s="5"/>
      <c r="F117" s="18">
        <v>-192007.46</v>
      </c>
    </row>
    <row r="118" spans="1:6" ht="11.25" customHeight="1">
      <c r="A118" s="10">
        <v>44680</v>
      </c>
      <c r="B118" s="14"/>
      <c r="C118" s="12" t="s">
        <v>18</v>
      </c>
      <c r="D118" s="21">
        <v>21</v>
      </c>
      <c r="E118" s="14"/>
      <c r="F118" s="13">
        <v>-192028.46</v>
      </c>
    </row>
    <row r="119" spans="1:6" ht="11.25" customHeight="1">
      <c r="A119" s="5"/>
      <c r="B119" s="5"/>
      <c r="C119" s="17" t="s">
        <v>163</v>
      </c>
      <c r="D119" s="5"/>
      <c r="E119" s="5"/>
      <c r="F119" s="18">
        <v>-192028.46</v>
      </c>
    </row>
  </sheetData>
  <mergeCells count="1">
    <mergeCell ref="A1:G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sqref="A1:L1"/>
    </sheetView>
  </sheetViews>
  <sheetFormatPr baseColWidth="10" defaultColWidth="9.33203125" defaultRowHeight="12.75"/>
  <cols>
    <col min="1" max="1" width="11.83203125" customWidth="1"/>
    <col min="2" max="2" width="14" customWidth="1"/>
    <col min="3" max="3" width="36.83203125" customWidth="1"/>
    <col min="4" max="4" width="25.33203125" customWidth="1"/>
    <col min="5" max="5" width="38.5" customWidth="1"/>
    <col min="6" max="6" width="2.5" customWidth="1"/>
  </cols>
  <sheetData>
    <row r="1" spans="1:6" ht="15.75" customHeight="1">
      <c r="A1" s="135" t="s">
        <v>164</v>
      </c>
      <c r="B1" s="135"/>
      <c r="C1" s="135"/>
      <c r="D1" s="135"/>
      <c r="E1" s="135"/>
      <c r="F1" s="135"/>
    </row>
    <row r="2" spans="1:6" ht="0.95" customHeight="1"/>
    <row r="3" spans="1:6" ht="13.5" customHeight="1">
      <c r="A3" s="7" t="s">
        <v>8</v>
      </c>
      <c r="B3" s="9" t="s">
        <v>165</v>
      </c>
      <c r="C3" s="9" t="s">
        <v>166</v>
      </c>
      <c r="D3" s="60" t="s">
        <v>167</v>
      </c>
      <c r="E3" s="60" t="s">
        <v>168</v>
      </c>
    </row>
    <row r="4" spans="1:6" ht="14.85" customHeight="1">
      <c r="A4" s="35">
        <v>44652</v>
      </c>
      <c r="B4" s="61">
        <v>259</v>
      </c>
      <c r="C4" s="33" t="s">
        <v>169</v>
      </c>
      <c r="D4" s="62" t="s">
        <v>170</v>
      </c>
      <c r="E4" s="55" t="s">
        <v>171</v>
      </c>
    </row>
    <row r="5" spans="1:6" ht="15.75" customHeight="1">
      <c r="A5" s="30">
        <v>44652</v>
      </c>
      <c r="B5" s="31" t="s">
        <v>172</v>
      </c>
      <c r="C5" s="31" t="s">
        <v>173</v>
      </c>
      <c r="D5" s="14"/>
      <c r="E5" s="63" t="s">
        <v>174</v>
      </c>
    </row>
    <row r="6" spans="1:6" ht="12.75" customHeight="1">
      <c r="A6" s="35">
        <v>44652</v>
      </c>
      <c r="B6" s="33" t="s">
        <v>172</v>
      </c>
      <c r="C6" s="33" t="s">
        <v>175</v>
      </c>
      <c r="D6" s="5"/>
      <c r="E6" s="55" t="s">
        <v>176</v>
      </c>
    </row>
    <row r="7" spans="1:6" ht="15.75" customHeight="1">
      <c r="A7" s="30">
        <v>44652</v>
      </c>
      <c r="B7" s="31" t="s">
        <v>172</v>
      </c>
      <c r="C7" s="31" t="s">
        <v>173</v>
      </c>
      <c r="D7" s="14"/>
      <c r="E7" s="63" t="s">
        <v>177</v>
      </c>
    </row>
    <row r="8" spans="1:6" ht="12.75" customHeight="1">
      <c r="A8" s="35">
        <v>44656</v>
      </c>
      <c r="B8" s="61">
        <v>259</v>
      </c>
      <c r="C8" s="33" t="s">
        <v>178</v>
      </c>
      <c r="D8" s="62" t="s">
        <v>170</v>
      </c>
      <c r="E8" s="55" t="s">
        <v>179</v>
      </c>
    </row>
    <row r="9" spans="1:6" ht="15.75" customHeight="1">
      <c r="A9" s="30">
        <v>44656</v>
      </c>
      <c r="B9" s="64">
        <v>259</v>
      </c>
      <c r="C9" s="31" t="s">
        <v>180</v>
      </c>
      <c r="D9" s="65" t="s">
        <v>170</v>
      </c>
      <c r="E9" s="63" t="s">
        <v>181</v>
      </c>
    </row>
    <row r="10" spans="1:6" ht="12.75" customHeight="1">
      <c r="A10" s="35">
        <v>44657</v>
      </c>
      <c r="B10" s="61">
        <v>259</v>
      </c>
      <c r="C10" s="33" t="s">
        <v>182</v>
      </c>
      <c r="D10" s="62" t="s">
        <v>170</v>
      </c>
      <c r="E10" s="55" t="s">
        <v>183</v>
      </c>
    </row>
    <row r="11" spans="1:6" ht="15.75" customHeight="1">
      <c r="A11" s="30">
        <v>44657</v>
      </c>
      <c r="B11" s="64">
        <v>259</v>
      </c>
      <c r="C11" s="31" t="s">
        <v>178</v>
      </c>
      <c r="D11" s="65" t="s">
        <v>170</v>
      </c>
      <c r="E11" s="63" t="s">
        <v>184</v>
      </c>
    </row>
    <row r="12" spans="1:6" ht="12.75" customHeight="1">
      <c r="A12" s="35">
        <v>44657</v>
      </c>
      <c r="B12" s="61">
        <v>259</v>
      </c>
      <c r="C12" s="33" t="s">
        <v>178</v>
      </c>
      <c r="D12" s="62" t="s">
        <v>170</v>
      </c>
      <c r="E12" s="55" t="s">
        <v>185</v>
      </c>
    </row>
    <row r="13" spans="1:6" ht="15.75" customHeight="1">
      <c r="A13" s="30">
        <v>44658</v>
      </c>
      <c r="B13" s="64">
        <v>259</v>
      </c>
      <c r="C13" s="31" t="s">
        <v>178</v>
      </c>
      <c r="D13" s="65" t="s">
        <v>170</v>
      </c>
      <c r="E13" s="63" t="s">
        <v>186</v>
      </c>
    </row>
    <row r="14" spans="1:6" ht="12.75" customHeight="1">
      <c r="A14" s="35">
        <v>44658</v>
      </c>
      <c r="B14" s="61">
        <v>259</v>
      </c>
      <c r="C14" s="33" t="s">
        <v>187</v>
      </c>
      <c r="D14" s="62" t="s">
        <v>170</v>
      </c>
      <c r="E14" s="55" t="s">
        <v>188</v>
      </c>
    </row>
    <row r="15" spans="1:6" ht="15.75" customHeight="1">
      <c r="A15" s="30">
        <v>44658</v>
      </c>
      <c r="B15" s="64">
        <v>259</v>
      </c>
      <c r="C15" s="31" t="s">
        <v>189</v>
      </c>
      <c r="D15" s="65" t="s">
        <v>170</v>
      </c>
      <c r="E15" s="63" t="s">
        <v>190</v>
      </c>
    </row>
    <row r="16" spans="1:6" ht="12.75" customHeight="1">
      <c r="A16" s="35">
        <v>44658</v>
      </c>
      <c r="B16" s="61">
        <v>259</v>
      </c>
      <c r="C16" s="33" t="s">
        <v>191</v>
      </c>
      <c r="D16" s="62" t="s">
        <v>170</v>
      </c>
      <c r="E16" s="55" t="s">
        <v>192</v>
      </c>
    </row>
    <row r="17" spans="1:5" ht="15.75" customHeight="1">
      <c r="A17" s="30">
        <v>44658</v>
      </c>
      <c r="B17" s="64">
        <v>259</v>
      </c>
      <c r="C17" s="31" t="s">
        <v>193</v>
      </c>
      <c r="D17" s="65" t="s">
        <v>170</v>
      </c>
      <c r="E17" s="63" t="s">
        <v>194</v>
      </c>
    </row>
    <row r="18" spans="1:5" ht="12.75" customHeight="1">
      <c r="A18" s="35">
        <v>44658</v>
      </c>
      <c r="B18" s="33" t="s">
        <v>172</v>
      </c>
      <c r="C18" s="33" t="s">
        <v>187</v>
      </c>
      <c r="D18" s="5"/>
      <c r="E18" s="55" t="s">
        <v>195</v>
      </c>
    </row>
    <row r="19" spans="1:5" ht="15.75" customHeight="1">
      <c r="A19" s="30">
        <v>44659</v>
      </c>
      <c r="B19" s="64">
        <v>259</v>
      </c>
      <c r="C19" s="31" t="s">
        <v>187</v>
      </c>
      <c r="D19" s="65" t="s">
        <v>170</v>
      </c>
      <c r="E19" s="63" t="s">
        <v>196</v>
      </c>
    </row>
    <row r="20" spans="1:5" ht="12.75" customHeight="1">
      <c r="A20" s="35">
        <v>44662</v>
      </c>
      <c r="B20" s="33" t="s">
        <v>172</v>
      </c>
      <c r="C20" s="33" t="s">
        <v>197</v>
      </c>
      <c r="D20" s="5"/>
      <c r="E20" s="55" t="s">
        <v>198</v>
      </c>
    </row>
    <row r="21" spans="1:5" ht="15.75" customHeight="1">
      <c r="A21" s="30">
        <v>44663</v>
      </c>
      <c r="B21" s="64">
        <v>259</v>
      </c>
      <c r="C21" s="31" t="s">
        <v>178</v>
      </c>
      <c r="D21" s="65" t="s">
        <v>170</v>
      </c>
      <c r="E21" s="63" t="s">
        <v>199</v>
      </c>
    </row>
    <row r="22" spans="1:5" ht="12.75" customHeight="1">
      <c r="A22" s="35">
        <v>44664</v>
      </c>
      <c r="B22" s="33" t="s">
        <v>172</v>
      </c>
      <c r="C22" s="33" t="s">
        <v>200</v>
      </c>
      <c r="D22" s="5"/>
      <c r="E22" s="55" t="s">
        <v>201</v>
      </c>
    </row>
    <row r="23" spans="1:5" ht="15.75" customHeight="1">
      <c r="A23" s="30">
        <v>44669</v>
      </c>
      <c r="B23" s="64">
        <v>259</v>
      </c>
      <c r="C23" s="31" t="s">
        <v>202</v>
      </c>
      <c r="D23" s="65" t="s">
        <v>170</v>
      </c>
      <c r="E23" s="63" t="s">
        <v>203</v>
      </c>
    </row>
    <row r="24" spans="1:5" ht="12.75" customHeight="1">
      <c r="A24" s="35">
        <v>44669</v>
      </c>
      <c r="B24" s="61">
        <v>259</v>
      </c>
      <c r="C24" s="33" t="s">
        <v>204</v>
      </c>
      <c r="D24" s="62" t="s">
        <v>170</v>
      </c>
      <c r="E24" s="55" t="s">
        <v>205</v>
      </c>
    </row>
    <row r="25" spans="1:5" ht="15.75" customHeight="1">
      <c r="A25" s="30">
        <v>44669</v>
      </c>
      <c r="B25" s="64">
        <v>259</v>
      </c>
      <c r="C25" s="31" t="s">
        <v>206</v>
      </c>
      <c r="D25" s="65" t="s">
        <v>170</v>
      </c>
      <c r="E25" s="63" t="s">
        <v>207</v>
      </c>
    </row>
    <row r="26" spans="1:5" ht="12.75" customHeight="1">
      <c r="A26" s="35">
        <v>44669</v>
      </c>
      <c r="B26" s="61">
        <v>259</v>
      </c>
      <c r="C26" s="33" t="s">
        <v>187</v>
      </c>
      <c r="D26" s="62" t="s">
        <v>170</v>
      </c>
      <c r="E26" s="55" t="s">
        <v>208</v>
      </c>
    </row>
    <row r="27" spans="1:5" ht="15.75" customHeight="1">
      <c r="A27" s="30">
        <v>44670</v>
      </c>
      <c r="B27" s="64">
        <v>259</v>
      </c>
      <c r="C27" s="31" t="s">
        <v>209</v>
      </c>
      <c r="D27" s="65" t="s">
        <v>170</v>
      </c>
      <c r="E27" s="63" t="s">
        <v>210</v>
      </c>
    </row>
    <row r="28" spans="1:5" ht="12.75" customHeight="1">
      <c r="A28" s="35">
        <v>44671</v>
      </c>
      <c r="B28" s="61">
        <v>259</v>
      </c>
      <c r="C28" s="33" t="s">
        <v>187</v>
      </c>
      <c r="D28" s="62" t="s">
        <v>170</v>
      </c>
      <c r="E28" s="55" t="s">
        <v>211</v>
      </c>
    </row>
    <row r="29" spans="1:5" ht="15.75" customHeight="1">
      <c r="A29" s="30">
        <v>44671</v>
      </c>
      <c r="B29" s="64">
        <v>259</v>
      </c>
      <c r="C29" s="31" t="s">
        <v>187</v>
      </c>
      <c r="D29" s="65" t="s">
        <v>170</v>
      </c>
      <c r="E29" s="63" t="s">
        <v>212</v>
      </c>
    </row>
    <row r="30" spans="1:5" ht="12.75" customHeight="1">
      <c r="A30" s="35">
        <v>44671</v>
      </c>
      <c r="B30" s="61">
        <v>259</v>
      </c>
      <c r="C30" s="33" t="s">
        <v>187</v>
      </c>
      <c r="D30" s="62" t="s">
        <v>170</v>
      </c>
      <c r="E30" s="55" t="s">
        <v>213</v>
      </c>
    </row>
    <row r="31" spans="1:5" ht="15.75" customHeight="1">
      <c r="A31" s="30">
        <v>44671</v>
      </c>
      <c r="B31" s="31" t="s">
        <v>172</v>
      </c>
      <c r="C31" s="31" t="s">
        <v>200</v>
      </c>
      <c r="D31" s="14"/>
      <c r="E31" s="63" t="s">
        <v>214</v>
      </c>
    </row>
    <row r="32" spans="1:5" ht="12.75" customHeight="1">
      <c r="A32" s="35">
        <v>44672</v>
      </c>
      <c r="B32" s="61">
        <v>259</v>
      </c>
      <c r="C32" s="33" t="s">
        <v>215</v>
      </c>
      <c r="D32" s="62" t="s">
        <v>170</v>
      </c>
      <c r="E32" s="55" t="s">
        <v>216</v>
      </c>
    </row>
    <row r="33" spans="1:5" ht="15.75" customHeight="1">
      <c r="A33" s="30">
        <v>44672</v>
      </c>
      <c r="B33" s="64">
        <v>259</v>
      </c>
      <c r="C33" s="31" t="s">
        <v>182</v>
      </c>
      <c r="D33" s="65" t="s">
        <v>170</v>
      </c>
      <c r="E33" s="63" t="s">
        <v>217</v>
      </c>
    </row>
    <row r="34" spans="1:5" ht="12.75" customHeight="1">
      <c r="A34" s="35">
        <v>44672</v>
      </c>
      <c r="B34" s="33" t="s">
        <v>172</v>
      </c>
      <c r="C34" s="33" t="s">
        <v>200</v>
      </c>
      <c r="D34" s="5"/>
      <c r="E34" s="55" t="s">
        <v>218</v>
      </c>
    </row>
    <row r="35" spans="1:5" ht="15.75" customHeight="1">
      <c r="A35" s="30">
        <v>44676</v>
      </c>
      <c r="B35" s="64">
        <v>259</v>
      </c>
      <c r="C35" s="31" t="s">
        <v>178</v>
      </c>
      <c r="D35" s="65" t="s">
        <v>170</v>
      </c>
      <c r="E35" s="63" t="s">
        <v>219</v>
      </c>
    </row>
    <row r="36" spans="1:5" ht="12.75" customHeight="1">
      <c r="A36" s="35">
        <v>44676</v>
      </c>
      <c r="B36" s="33" t="s">
        <v>172</v>
      </c>
      <c r="C36" s="33" t="s">
        <v>187</v>
      </c>
      <c r="D36" s="5"/>
      <c r="E36" s="55" t="s">
        <v>220</v>
      </c>
    </row>
    <row r="37" spans="1:5" ht="15.75" customHeight="1">
      <c r="A37" s="30">
        <v>44677</v>
      </c>
      <c r="B37" s="14"/>
      <c r="C37" s="31" t="s">
        <v>221</v>
      </c>
      <c r="D37" s="65" t="s">
        <v>222</v>
      </c>
      <c r="E37" s="63" t="s">
        <v>223</v>
      </c>
    </row>
    <row r="38" spans="1:5" ht="12.75" customHeight="1">
      <c r="A38" s="35">
        <v>44677</v>
      </c>
      <c r="B38" s="5"/>
      <c r="C38" s="33" t="s">
        <v>221</v>
      </c>
      <c r="D38" s="62" t="s">
        <v>222</v>
      </c>
      <c r="E38" s="66">
        <v>370000</v>
      </c>
    </row>
    <row r="39" spans="1:5" ht="15.75" customHeight="1">
      <c r="A39" s="30">
        <v>44677</v>
      </c>
      <c r="B39" s="64">
        <v>259</v>
      </c>
      <c r="C39" s="31" t="s">
        <v>202</v>
      </c>
      <c r="D39" s="65" t="s">
        <v>170</v>
      </c>
      <c r="E39" s="63" t="s">
        <v>224</v>
      </c>
    </row>
    <row r="40" spans="1:5" ht="12.75" customHeight="1">
      <c r="A40" s="35">
        <v>44677</v>
      </c>
      <c r="B40" s="61">
        <v>259</v>
      </c>
      <c r="C40" s="33" t="s">
        <v>225</v>
      </c>
      <c r="D40" s="62" t="s">
        <v>170</v>
      </c>
      <c r="E40" s="55" t="s">
        <v>226</v>
      </c>
    </row>
    <row r="41" spans="1:5" ht="15.75" customHeight="1">
      <c r="A41" s="30">
        <v>44677</v>
      </c>
      <c r="B41" s="31" t="s">
        <v>172</v>
      </c>
      <c r="C41" s="31" t="s">
        <v>175</v>
      </c>
      <c r="D41" s="14"/>
      <c r="E41" s="63" t="s">
        <v>227</v>
      </c>
    </row>
    <row r="42" spans="1:5" ht="12.75" customHeight="1">
      <c r="A42" s="35">
        <v>44678</v>
      </c>
      <c r="B42" s="61">
        <v>259</v>
      </c>
      <c r="C42" s="33" t="s">
        <v>228</v>
      </c>
      <c r="D42" s="62" t="s">
        <v>170</v>
      </c>
      <c r="E42" s="55" t="s">
        <v>229</v>
      </c>
    </row>
    <row r="43" spans="1:5" ht="15.75" customHeight="1">
      <c r="A43" s="30">
        <v>44678</v>
      </c>
      <c r="B43" s="64">
        <v>259</v>
      </c>
      <c r="C43" s="31" t="s">
        <v>230</v>
      </c>
      <c r="D43" s="65" t="s">
        <v>170</v>
      </c>
      <c r="E43" s="63" t="s">
        <v>231</v>
      </c>
    </row>
    <row r="44" spans="1:5" ht="11.25" customHeight="1">
      <c r="A44" s="35">
        <v>44678</v>
      </c>
      <c r="B44" s="61">
        <v>259</v>
      </c>
      <c r="C44" s="33" t="s">
        <v>178</v>
      </c>
      <c r="D44" s="62" t="s">
        <v>170</v>
      </c>
      <c r="E44" s="55" t="s">
        <v>232</v>
      </c>
    </row>
  </sheetData>
  <mergeCells count="1">
    <mergeCell ref="A1:F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sqref="A1:L1"/>
    </sheetView>
  </sheetViews>
  <sheetFormatPr baseColWidth="10" defaultColWidth="9.33203125" defaultRowHeight="12.75"/>
  <cols>
    <col min="1" max="1" width="11.83203125" customWidth="1"/>
    <col min="2" max="2" width="14" customWidth="1"/>
    <col min="3" max="3" width="36.83203125" customWidth="1"/>
    <col min="4" max="4" width="7.33203125" customWidth="1"/>
    <col min="5" max="5" width="17.83203125" customWidth="1"/>
    <col min="6" max="6" width="30.5" customWidth="1"/>
    <col min="7" max="7" width="7.83203125" customWidth="1"/>
    <col min="8" max="8" width="2.5" customWidth="1"/>
  </cols>
  <sheetData>
    <row r="1" spans="1:8" ht="15.75" customHeight="1">
      <c r="A1" s="135" t="s">
        <v>164</v>
      </c>
      <c r="B1" s="135"/>
      <c r="C1" s="135"/>
      <c r="D1" s="135"/>
      <c r="E1" s="135"/>
      <c r="F1" s="135"/>
      <c r="G1" s="135"/>
      <c r="H1" s="135"/>
    </row>
    <row r="2" spans="1:8" ht="15.6" customHeight="1">
      <c r="A2" s="17" t="s">
        <v>8</v>
      </c>
      <c r="B2" s="33" t="s">
        <v>165</v>
      </c>
      <c r="C2" s="33" t="s">
        <v>166</v>
      </c>
      <c r="D2" s="162" t="s">
        <v>167</v>
      </c>
      <c r="E2" s="162"/>
      <c r="F2" s="162" t="s">
        <v>168</v>
      </c>
      <c r="G2" s="162"/>
    </row>
    <row r="3" spans="1:8" ht="15.75" customHeight="1">
      <c r="A3" s="30">
        <v>44679</v>
      </c>
      <c r="B3" s="14"/>
      <c r="C3" s="31" t="s">
        <v>221</v>
      </c>
      <c r="D3" s="159" t="s">
        <v>222</v>
      </c>
      <c r="E3" s="159"/>
      <c r="F3" s="160" t="s">
        <v>233</v>
      </c>
      <c r="G3" s="160"/>
    </row>
    <row r="4" spans="1:8" ht="12.75" customHeight="1">
      <c r="A4" s="35">
        <v>44679</v>
      </c>
      <c r="B4" s="5"/>
      <c r="C4" s="33" t="s">
        <v>221</v>
      </c>
      <c r="D4" s="162" t="s">
        <v>222</v>
      </c>
      <c r="E4" s="162"/>
      <c r="F4" s="163">
        <v>55000</v>
      </c>
      <c r="G4" s="163"/>
    </row>
    <row r="5" spans="1:8" ht="15.75" customHeight="1">
      <c r="A5" s="30">
        <v>44679</v>
      </c>
      <c r="B5" s="64">
        <v>259</v>
      </c>
      <c r="C5" s="31" t="s">
        <v>234</v>
      </c>
      <c r="D5" s="159" t="s">
        <v>170</v>
      </c>
      <c r="E5" s="159"/>
      <c r="F5" s="160" t="s">
        <v>235</v>
      </c>
      <c r="G5" s="160"/>
    </row>
    <row r="6" spans="1:8" ht="12.75" customHeight="1">
      <c r="A6" s="35">
        <v>44680</v>
      </c>
      <c r="B6" s="61">
        <v>259</v>
      </c>
      <c r="C6" s="33" t="s">
        <v>225</v>
      </c>
      <c r="D6" s="162" t="s">
        <v>170</v>
      </c>
      <c r="E6" s="162"/>
      <c r="F6" s="151" t="s">
        <v>236</v>
      </c>
      <c r="G6" s="151"/>
    </row>
    <row r="7" spans="1:8" ht="15.75" customHeight="1">
      <c r="A7" s="30">
        <v>44680</v>
      </c>
      <c r="B7" s="64">
        <v>259</v>
      </c>
      <c r="C7" s="31" t="s">
        <v>237</v>
      </c>
      <c r="D7" s="159" t="s">
        <v>170</v>
      </c>
      <c r="E7" s="159"/>
      <c r="F7" s="160" t="s">
        <v>238</v>
      </c>
      <c r="G7" s="160"/>
    </row>
    <row r="8" spans="1:8" ht="11.25" customHeight="1">
      <c r="A8" s="35">
        <v>44680</v>
      </c>
      <c r="B8" s="33" t="s">
        <v>239</v>
      </c>
      <c r="C8" s="33" t="s">
        <v>240</v>
      </c>
      <c r="D8" s="115"/>
      <c r="E8" s="115"/>
      <c r="F8" s="151" t="s">
        <v>241</v>
      </c>
      <c r="G8" s="151"/>
    </row>
    <row r="9" spans="1:8" ht="33" customHeight="1">
      <c r="A9" s="135" t="s">
        <v>242</v>
      </c>
      <c r="B9" s="135"/>
      <c r="C9" s="135"/>
      <c r="D9" s="135"/>
      <c r="E9" s="161" t="s">
        <v>243</v>
      </c>
      <c r="F9" s="161"/>
      <c r="G9" s="161"/>
      <c r="H9" s="161"/>
    </row>
    <row r="10" spans="1:8" ht="11.25" customHeight="1">
      <c r="A10" s="156" t="s">
        <v>244</v>
      </c>
      <c r="B10" s="156"/>
      <c r="C10" s="156"/>
      <c r="D10" s="156"/>
      <c r="E10" s="156"/>
      <c r="F10" s="156"/>
      <c r="G10" s="156"/>
      <c r="H10" s="156"/>
    </row>
    <row r="11" spans="1:8" ht="14.85" customHeight="1">
      <c r="A11" s="118" t="s">
        <v>245</v>
      </c>
      <c r="B11" s="118"/>
      <c r="C11" s="118"/>
      <c r="D11" s="118"/>
      <c r="E11" s="118"/>
      <c r="F11" s="118"/>
    </row>
    <row r="12" spans="1:8" ht="31.7" customHeight="1">
      <c r="A12" s="152" t="s">
        <v>246</v>
      </c>
      <c r="B12" s="152"/>
      <c r="C12" s="152"/>
      <c r="D12" s="152"/>
      <c r="E12" s="152"/>
      <c r="F12" s="152"/>
      <c r="G12" s="152"/>
      <c r="H12" s="152"/>
    </row>
    <row r="13" spans="1:8" ht="28.5" customHeight="1">
      <c r="A13" s="157" t="s">
        <v>247</v>
      </c>
      <c r="B13" s="157"/>
      <c r="C13" s="67" t="s">
        <v>248</v>
      </c>
      <c r="D13" s="158" t="s">
        <v>249</v>
      </c>
      <c r="E13" s="158"/>
      <c r="F13" s="68">
        <v>25216.68</v>
      </c>
    </row>
    <row r="14" spans="1:8" ht="14.85" customHeight="1">
      <c r="A14" s="118" t="s">
        <v>250</v>
      </c>
      <c r="B14" s="118"/>
      <c r="C14" s="14"/>
      <c r="D14" s="154" t="s">
        <v>249</v>
      </c>
      <c r="E14" s="154"/>
      <c r="F14" s="69">
        <v>25216.68</v>
      </c>
    </row>
    <row r="15" spans="1:8" ht="22.35" customHeight="1">
      <c r="A15" s="113" t="s">
        <v>251</v>
      </c>
      <c r="B15" s="113"/>
      <c r="C15" s="70"/>
      <c r="D15" s="155" t="s">
        <v>249</v>
      </c>
      <c r="E15" s="155"/>
      <c r="F15" s="71">
        <v>25216.68</v>
      </c>
    </row>
    <row r="16" spans="1:8" ht="15.75" customHeight="1">
      <c r="A16" s="135" t="s">
        <v>252</v>
      </c>
      <c r="B16" s="135"/>
      <c r="C16" s="135"/>
      <c r="D16" s="135"/>
      <c r="E16" s="135"/>
      <c r="F16" s="135"/>
      <c r="G16" s="135"/>
      <c r="H16" s="135"/>
    </row>
    <row r="17" spans="1:8" ht="11.25" customHeight="1">
      <c r="A17" s="118" t="s">
        <v>253</v>
      </c>
      <c r="B17" s="118"/>
      <c r="C17" s="118"/>
      <c r="D17" s="118"/>
      <c r="E17" s="118"/>
      <c r="F17" s="118"/>
      <c r="G17" s="5"/>
    </row>
    <row r="18" spans="1:8" ht="15.75" customHeight="1">
      <c r="A18" s="131" t="s">
        <v>254</v>
      </c>
      <c r="B18" s="131"/>
      <c r="C18" s="131"/>
      <c r="D18" s="131"/>
      <c r="E18" s="131"/>
      <c r="F18" s="131"/>
      <c r="G18" s="131"/>
      <c r="H18" s="131"/>
    </row>
    <row r="19" spans="1:8" ht="12.75" customHeight="1">
      <c r="A19" s="153" t="s">
        <v>255</v>
      </c>
      <c r="B19" s="153"/>
      <c r="C19" s="153"/>
      <c r="D19" s="153"/>
      <c r="E19" s="153"/>
      <c r="F19" s="153"/>
      <c r="G19" s="153"/>
      <c r="H19" s="153"/>
    </row>
    <row r="20" spans="1:8" ht="22.5" customHeight="1">
      <c r="A20" s="152" t="s">
        <v>256</v>
      </c>
      <c r="B20" s="152"/>
      <c r="C20" s="152"/>
      <c r="D20" s="152"/>
      <c r="E20" s="152"/>
      <c r="F20" s="152"/>
      <c r="G20" s="152"/>
      <c r="H20" s="152"/>
    </row>
    <row r="21" spans="1:8" ht="30" customHeight="1">
      <c r="A21" s="113" t="s">
        <v>257</v>
      </c>
      <c r="B21" s="113"/>
      <c r="C21" s="113"/>
      <c r="D21" s="113"/>
      <c r="E21" s="113"/>
      <c r="F21" s="113"/>
      <c r="G21" s="113"/>
      <c r="H21" s="113"/>
    </row>
    <row r="22" spans="1:8" ht="20.100000000000001" customHeight="1">
      <c r="A22" s="113" t="s">
        <v>258</v>
      </c>
      <c r="B22" s="113"/>
      <c r="C22" s="113"/>
      <c r="D22" s="113"/>
      <c r="E22" s="113"/>
      <c r="F22" s="113"/>
      <c r="G22" s="113"/>
      <c r="H22" s="113"/>
    </row>
    <row r="23" spans="1:8" ht="179.45" customHeight="1">
      <c r="A23" s="152" t="s">
        <v>259</v>
      </c>
      <c r="B23" s="152"/>
      <c r="C23" s="152"/>
      <c r="D23" s="152"/>
      <c r="E23" s="152"/>
      <c r="F23" s="152"/>
      <c r="G23" s="152"/>
      <c r="H23" s="152"/>
    </row>
    <row r="24" spans="1:8" ht="0.95" customHeight="1"/>
    <row r="25" spans="1:8" ht="0.95" customHeight="1"/>
    <row r="26" spans="1:8" ht="94.5" customHeight="1">
      <c r="A26" s="152" t="s">
        <v>260</v>
      </c>
      <c r="B26" s="152"/>
      <c r="C26" s="152"/>
      <c r="D26" s="152"/>
      <c r="E26" s="152"/>
      <c r="F26" s="152"/>
      <c r="G26" s="152"/>
      <c r="H26" s="152"/>
    </row>
    <row r="27" spans="1:8" ht="0.95" customHeight="1"/>
  </sheetData>
  <mergeCells count="35">
    <mergeCell ref="A1:H1"/>
    <mergeCell ref="D2:E2"/>
    <mergeCell ref="F2:G2"/>
    <mergeCell ref="D3:E3"/>
    <mergeCell ref="F3:G3"/>
    <mergeCell ref="D4:E4"/>
    <mergeCell ref="F4:G4"/>
    <mergeCell ref="D5:E5"/>
    <mergeCell ref="F5:G5"/>
    <mergeCell ref="D6:E6"/>
    <mergeCell ref="F6:G6"/>
    <mergeCell ref="D7:E7"/>
    <mergeCell ref="F7:G7"/>
    <mergeCell ref="D8:E8"/>
    <mergeCell ref="F8:G8"/>
    <mergeCell ref="A9:D9"/>
    <mergeCell ref="E9:H9"/>
    <mergeCell ref="A10:H10"/>
    <mergeCell ref="A11:F11"/>
    <mergeCell ref="A12:H12"/>
    <mergeCell ref="A13:B13"/>
    <mergeCell ref="D13:E13"/>
    <mergeCell ref="A14:B14"/>
    <mergeCell ref="D14:E14"/>
    <mergeCell ref="A15:B15"/>
    <mergeCell ref="D15:E15"/>
    <mergeCell ref="A16:H16"/>
    <mergeCell ref="A22:H22"/>
    <mergeCell ref="A23:H23"/>
    <mergeCell ref="A26:H26"/>
    <mergeCell ref="A17:F17"/>
    <mergeCell ref="A18:H18"/>
    <mergeCell ref="A19:H19"/>
    <mergeCell ref="A20:H20"/>
    <mergeCell ref="A21:H2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abSelected="1" topLeftCell="A10" zoomScale="110" zoomScaleNormal="110" workbookViewId="0">
      <selection activeCell="C20" sqref="C20"/>
    </sheetView>
  </sheetViews>
  <sheetFormatPr baseColWidth="10" defaultRowHeight="12.75"/>
  <cols>
    <col min="1" max="1" width="29.83203125" bestFit="1" customWidth="1"/>
    <col min="2" max="2" width="17.83203125" bestFit="1" customWidth="1"/>
    <col min="3" max="3" width="18.83203125" bestFit="1" customWidth="1"/>
    <col min="4" max="4" width="13.5" customWidth="1"/>
  </cols>
  <sheetData>
    <row r="1" spans="1:6">
      <c r="E1" s="72" t="s">
        <v>296</v>
      </c>
      <c r="F1" s="72" t="s">
        <v>297</v>
      </c>
    </row>
    <row r="2" spans="1:6">
      <c r="E2">
        <v>343497.46</v>
      </c>
      <c r="F2">
        <v>302744.01</v>
      </c>
    </row>
    <row r="3" spans="1:6">
      <c r="A3" s="102" t="s">
        <v>290</v>
      </c>
      <c r="B3" t="s">
        <v>293</v>
      </c>
      <c r="C3" t="s">
        <v>294</v>
      </c>
      <c r="E3" s="109">
        <f>+E2*0.6</f>
        <v>206098.476</v>
      </c>
      <c r="F3" s="109">
        <f>+F2*0.6</f>
        <v>181646.40599999999</v>
      </c>
    </row>
    <row r="4" spans="1:6">
      <c r="A4" t="s">
        <v>278</v>
      </c>
      <c r="B4" s="103">
        <v>3200000</v>
      </c>
      <c r="C4" s="103">
        <v>770000</v>
      </c>
      <c r="D4" s="72">
        <f>GETPIVOTDATA("Suma de Débitos",$A$3,"Descripción","Bco Coinag")-GETPIVOTDATA("Suma de Créditos",$A$3,"Descripción","Bco Coinag")</f>
        <v>2430000</v>
      </c>
      <c r="E4" s="108">
        <f>+E2-E3</f>
        <v>137398.98400000003</v>
      </c>
      <c r="F4" s="108">
        <f>+F2-F3</f>
        <v>121097.60400000002</v>
      </c>
    </row>
    <row r="5" spans="1:6">
      <c r="A5" t="s">
        <v>279</v>
      </c>
      <c r="B5" s="103">
        <v>500000</v>
      </c>
      <c r="C5" s="103">
        <v>50000</v>
      </c>
      <c r="D5" s="72">
        <f>GETPIVOTDATA("Suma de Débitos",$A$3,"Descripción","Bco Comafi")-GETPIVOTDATA("Suma de Créditos",$A$3,"Descripción","Bco Comafi")</f>
        <v>450000</v>
      </c>
    </row>
    <row r="6" spans="1:6">
      <c r="A6" t="s">
        <v>281</v>
      </c>
      <c r="B6" s="103">
        <v>2470000</v>
      </c>
      <c r="C6" s="103">
        <v>7790000</v>
      </c>
      <c r="D6" s="164">
        <f>GETPIVOTDATA("Suma de Débitos",$A$3,"Descripción","Bco Frances")-GETPIVOTDATA("Suma de Créditos",$A$3,"Descripción","Bco Frances")</f>
        <v>-5320000</v>
      </c>
    </row>
    <row r="7" spans="1:6">
      <c r="A7" t="s">
        <v>280</v>
      </c>
      <c r="B7" s="103">
        <v>1360000</v>
      </c>
      <c r="C7" s="103">
        <v>8570000</v>
      </c>
      <c r="D7" s="164">
        <f>GETPIVOTDATA("Suma de Débitos",$A$3,"Descripción","Bco Galicia")-GETPIVOTDATA("Suma de Créditos",$A$3,"Descripción","Bco Galicia")</f>
        <v>-7210000</v>
      </c>
    </row>
    <row r="8" spans="1:6">
      <c r="A8" t="s">
        <v>282</v>
      </c>
      <c r="B8" s="103">
        <v>450000</v>
      </c>
      <c r="C8" s="103"/>
      <c r="D8" s="72">
        <f>GETPIVOTDATA("Suma de Débitos",$A$3,"Descripción","Bco ICBC")-GETPIVOTDATA("Suma de Créditos",$A$3,"Descripción","Bco ICBC")</f>
        <v>450000</v>
      </c>
    </row>
    <row r="9" spans="1:6">
      <c r="A9" t="s">
        <v>283</v>
      </c>
      <c r="B9" s="103">
        <v>740000</v>
      </c>
      <c r="C9" s="103">
        <v>1195000</v>
      </c>
      <c r="D9" s="164">
        <f>GETPIVOTDATA("Suma de Débitos",$A$3,"Descripción","Bco Municipal")-GETPIVOTDATA("Suma de Créditos",$A$3,"Descripción","Bco Municipal")</f>
        <v>-455000</v>
      </c>
    </row>
    <row r="10" spans="1:6">
      <c r="A10" t="s">
        <v>284</v>
      </c>
      <c r="B10" s="103">
        <v>2180000</v>
      </c>
      <c r="C10" s="103">
        <v>350000</v>
      </c>
      <c r="D10" s="72">
        <f>GETPIVOTDATA("Suma de Débitos",$A$3,"Descripción","Bco Santander")-GETPIVOTDATA("Suma de Créditos",$A$3,"Descripción","Bco Santander")</f>
        <v>1830000</v>
      </c>
    </row>
    <row r="11" spans="1:6">
      <c r="A11" t="s">
        <v>287</v>
      </c>
      <c r="B11" s="103">
        <v>9348000</v>
      </c>
      <c r="C11" s="103">
        <v>450000</v>
      </c>
      <c r="D11">
        <f>GETPIVOTDATA("Suma de Débitos",$A$3,"Descripción","CALZIM")-GETPIVOTDATA("Suma de Créditos",$A$3,"Descripción","CALZIM")</f>
        <v>8898000</v>
      </c>
    </row>
    <row r="12" spans="1:6">
      <c r="A12" s="106" t="s">
        <v>273</v>
      </c>
      <c r="B12" s="107">
        <v>9108.75</v>
      </c>
      <c r="C12" s="107"/>
      <c r="D12" s="111">
        <v>44652</v>
      </c>
    </row>
    <row r="13" spans="1:6">
      <c r="A13" t="s">
        <v>285</v>
      </c>
      <c r="B13" s="103"/>
      <c r="C13" s="110">
        <v>36532009.989999995</v>
      </c>
      <c r="D13" t="s">
        <v>295</v>
      </c>
    </row>
    <row r="14" spans="1:6">
      <c r="A14" t="s">
        <v>265</v>
      </c>
      <c r="B14" s="103">
        <v>5000</v>
      </c>
      <c r="C14" s="103"/>
      <c r="D14" t="s">
        <v>295</v>
      </c>
    </row>
    <row r="15" spans="1:6">
      <c r="A15" s="104" t="s">
        <v>262</v>
      </c>
      <c r="B15" s="105">
        <v>646265.65000000165</v>
      </c>
      <c r="C15" s="103"/>
      <c r="D15" t="s">
        <v>295</v>
      </c>
    </row>
    <row r="16" spans="1:6">
      <c r="A16" s="106" t="s">
        <v>275</v>
      </c>
      <c r="B16" s="107">
        <v>8691.02</v>
      </c>
      <c r="C16" s="107"/>
      <c r="D16" s="111">
        <v>44652</v>
      </c>
    </row>
    <row r="17" spans="1:5">
      <c r="A17" s="106" t="s">
        <v>274</v>
      </c>
      <c r="B17" s="107">
        <v>1912.8800000000047</v>
      </c>
      <c r="C17" s="107"/>
      <c r="D17" s="111">
        <v>44652</v>
      </c>
    </row>
    <row r="18" spans="1:5">
      <c r="A18" s="106" t="s">
        <v>276</v>
      </c>
      <c r="B18" s="107">
        <v>912.55</v>
      </c>
      <c r="C18" s="107"/>
      <c r="D18" s="111">
        <v>44652</v>
      </c>
    </row>
    <row r="19" spans="1:5">
      <c r="A19" s="106" t="s">
        <v>277</v>
      </c>
      <c r="B19" s="107">
        <v>130.36000000000001</v>
      </c>
      <c r="C19" s="107"/>
      <c r="D19" s="111">
        <v>44652</v>
      </c>
    </row>
    <row r="20" spans="1:5">
      <c r="A20" t="s">
        <v>288</v>
      </c>
      <c r="B20" s="103"/>
      <c r="C20" s="103">
        <v>2264784.7599999998</v>
      </c>
      <c r="D20" t="s">
        <v>295</v>
      </c>
    </row>
    <row r="21" spans="1:5">
      <c r="A21" t="s">
        <v>289</v>
      </c>
      <c r="B21" s="103"/>
      <c r="C21" s="103">
        <v>1836576.16</v>
      </c>
      <c r="D21" t="s">
        <v>295</v>
      </c>
    </row>
    <row r="22" spans="1:5">
      <c r="A22" s="106" t="s">
        <v>268</v>
      </c>
      <c r="B22" s="107">
        <v>96</v>
      </c>
      <c r="C22" s="107"/>
      <c r="D22" s="106"/>
    </row>
    <row r="23" spans="1:5">
      <c r="A23" t="s">
        <v>272</v>
      </c>
      <c r="B23" s="103">
        <v>47211963.359999999</v>
      </c>
      <c r="C23" s="103"/>
      <c r="D23">
        <v>-21736703.969999999</v>
      </c>
      <c r="E23" t="s">
        <v>295</v>
      </c>
    </row>
    <row r="24" spans="1:5">
      <c r="A24" t="s">
        <v>266</v>
      </c>
      <c r="B24" s="103">
        <v>25216.679999999997</v>
      </c>
      <c r="C24" s="103"/>
      <c r="D24" t="s">
        <v>295</v>
      </c>
    </row>
    <row r="25" spans="1:5">
      <c r="A25" s="106" t="s">
        <v>264</v>
      </c>
      <c r="B25" s="107">
        <v>521.46</v>
      </c>
      <c r="C25" s="107"/>
      <c r="D25" s="106" t="s">
        <v>295</v>
      </c>
    </row>
    <row r="26" spans="1:5">
      <c r="A26" t="s">
        <v>269</v>
      </c>
      <c r="B26" s="103"/>
      <c r="C26" s="103"/>
    </row>
    <row r="27" spans="1:5">
      <c r="A27" t="s">
        <v>286</v>
      </c>
      <c r="B27" s="103"/>
      <c r="C27" s="103">
        <v>350000</v>
      </c>
      <c r="D27" t="s">
        <v>295</v>
      </c>
    </row>
    <row r="28" spans="1:5">
      <c r="A28" t="s">
        <v>267</v>
      </c>
      <c r="B28" s="103"/>
      <c r="C28" s="110">
        <v>8000000.0999999996</v>
      </c>
      <c r="D28" t="s">
        <v>295</v>
      </c>
    </row>
    <row r="29" spans="1:5">
      <c r="A29" t="s">
        <v>291</v>
      </c>
      <c r="B29" s="103"/>
      <c r="C29" s="103"/>
    </row>
    <row r="30" spans="1:5">
      <c r="A30" t="s">
        <v>292</v>
      </c>
      <c r="B30" s="103">
        <v>68157818.709999993</v>
      </c>
      <c r="C30" s="103">
        <v>68158371.00999999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1284"/>
  <sheetViews>
    <sheetView workbookViewId="0">
      <selection activeCell="B1254" activeCellId="3" sqref="B1248 B1250 B1252 B1254"/>
    </sheetView>
  </sheetViews>
  <sheetFormatPr baseColWidth="10" defaultRowHeight="15"/>
  <cols>
    <col min="1" max="1" width="13.1640625" style="75" bestFit="1" customWidth="1"/>
    <col min="2" max="2" width="46.33203125" style="75" customWidth="1"/>
    <col min="3" max="3" width="18.1640625" style="93" customWidth="1"/>
    <col min="4" max="4" width="18.33203125" style="93" customWidth="1"/>
    <col min="5" max="5" width="16.33203125" style="75" customWidth="1"/>
    <col min="6" max="6" width="12.33203125" style="75" bestFit="1" customWidth="1"/>
    <col min="7" max="16384" width="12" style="75"/>
  </cols>
  <sheetData>
    <row r="1" spans="1:5">
      <c r="A1" s="73" t="s">
        <v>261</v>
      </c>
      <c r="B1" s="74" t="s">
        <v>263</v>
      </c>
      <c r="C1" s="86" t="s">
        <v>270</v>
      </c>
      <c r="D1" s="86" t="s">
        <v>271</v>
      </c>
      <c r="E1" s="84">
        <v>-195000.74</v>
      </c>
    </row>
    <row r="2" spans="1:5" ht="15" hidden="1" customHeight="1">
      <c r="A2" s="76">
        <v>44652</v>
      </c>
      <c r="B2" s="77" t="s">
        <v>272</v>
      </c>
      <c r="C2" s="87">
        <v>250000</v>
      </c>
      <c r="D2" s="88"/>
      <c r="E2" s="78">
        <v>-445000.74</v>
      </c>
    </row>
    <row r="3" spans="1:5" ht="15" hidden="1" customHeight="1">
      <c r="A3" s="76">
        <v>44652</v>
      </c>
      <c r="B3" s="77" t="s">
        <v>272</v>
      </c>
      <c r="C3" s="87">
        <v>150000</v>
      </c>
      <c r="D3" s="88"/>
      <c r="E3" s="78">
        <v>-595000.74</v>
      </c>
    </row>
    <row r="4" spans="1:5" ht="15" hidden="1" customHeight="1">
      <c r="A4" s="76">
        <v>44652</v>
      </c>
      <c r="B4" s="77" t="s">
        <v>272</v>
      </c>
      <c r="C4" s="87">
        <v>90000</v>
      </c>
      <c r="D4" s="88"/>
      <c r="E4" s="78">
        <v>-685000.74</v>
      </c>
    </row>
    <row r="5" spans="1:5" ht="15" hidden="1" customHeight="1">
      <c r="A5" s="76">
        <v>44652</v>
      </c>
      <c r="B5" s="77" t="s">
        <v>272</v>
      </c>
      <c r="C5" s="87">
        <v>326607.03999999998</v>
      </c>
      <c r="D5" s="88"/>
      <c r="E5" s="78">
        <v>-1011607.78</v>
      </c>
    </row>
    <row r="6" spans="1:5" ht="15" hidden="1" customHeight="1">
      <c r="A6" s="76">
        <v>44652</v>
      </c>
      <c r="B6" s="77" t="s">
        <v>272</v>
      </c>
      <c r="C6" s="87">
        <v>450000</v>
      </c>
      <c r="D6" s="88"/>
      <c r="E6" s="78">
        <v>-1461607.78</v>
      </c>
    </row>
    <row r="7" spans="1:5" ht="15" hidden="1" customHeight="1">
      <c r="A7" s="76">
        <v>44652</v>
      </c>
      <c r="B7" s="77" t="s">
        <v>272</v>
      </c>
      <c r="C7" s="87">
        <v>300000</v>
      </c>
      <c r="D7" s="88"/>
      <c r="E7" s="78">
        <v>-1761607.78</v>
      </c>
    </row>
    <row r="8" spans="1:5" ht="15" hidden="1" customHeight="1">
      <c r="A8" s="76">
        <v>44652</v>
      </c>
      <c r="B8" s="77" t="s">
        <v>272</v>
      </c>
      <c r="C8" s="87">
        <v>1000000</v>
      </c>
      <c r="D8" s="88"/>
      <c r="E8" s="78">
        <v>-2761607.78</v>
      </c>
    </row>
    <row r="9" spans="1:5" ht="15" hidden="1" customHeight="1">
      <c r="A9" s="76">
        <v>44652</v>
      </c>
      <c r="B9" s="77" t="s">
        <v>272</v>
      </c>
      <c r="C9" s="87">
        <v>1000000</v>
      </c>
      <c r="D9" s="88"/>
      <c r="E9" s="78">
        <v>-3761607.78</v>
      </c>
    </row>
    <row r="10" spans="1:5" ht="15" hidden="1" customHeight="1">
      <c r="A10" s="76">
        <v>44652</v>
      </c>
      <c r="B10" s="77" t="s">
        <v>272</v>
      </c>
      <c r="C10" s="87">
        <v>905008.63</v>
      </c>
      <c r="D10" s="88"/>
      <c r="E10" s="78">
        <v>-4666616.41</v>
      </c>
    </row>
    <row r="11" spans="1:5" ht="15" hidden="1" customHeight="1">
      <c r="A11" s="76">
        <v>44652</v>
      </c>
      <c r="B11" s="77" t="s">
        <v>262</v>
      </c>
      <c r="C11" s="87">
        <v>1500</v>
      </c>
      <c r="D11" s="88"/>
      <c r="E11" s="78">
        <v>-4668116.41</v>
      </c>
    </row>
    <row r="12" spans="1:5" ht="15" hidden="1" customHeight="1">
      <c r="A12" s="76">
        <v>44652</v>
      </c>
      <c r="B12" s="77" t="s">
        <v>262</v>
      </c>
      <c r="C12" s="87">
        <v>388.75</v>
      </c>
      <c r="D12" s="88"/>
      <c r="E12" s="78">
        <v>-4668505.16</v>
      </c>
    </row>
    <row r="13" spans="1:5" ht="15" hidden="1" customHeight="1">
      <c r="A13" s="76">
        <v>44652</v>
      </c>
      <c r="B13" s="77" t="s">
        <v>262</v>
      </c>
      <c r="C13" s="87">
        <v>5430.05</v>
      </c>
      <c r="D13" s="88"/>
      <c r="E13" s="78">
        <v>-4673935.21</v>
      </c>
    </row>
    <row r="14" spans="1:5" ht="15" hidden="1" customHeight="1">
      <c r="A14" s="76">
        <v>44652</v>
      </c>
      <c r="B14" s="77" t="s">
        <v>262</v>
      </c>
      <c r="C14" s="87">
        <v>0.7</v>
      </c>
      <c r="D14" s="88"/>
      <c r="E14" s="78">
        <v>-4673935.91</v>
      </c>
    </row>
    <row r="15" spans="1:5" ht="15" hidden="1" customHeight="1">
      <c r="A15" s="76">
        <v>44652</v>
      </c>
      <c r="B15" s="77" t="s">
        <v>262</v>
      </c>
      <c r="C15" s="87">
        <v>0.15</v>
      </c>
      <c r="D15" s="88"/>
      <c r="E15" s="78">
        <v>-4673936.0599999996</v>
      </c>
    </row>
    <row r="16" spans="1:5" ht="15" hidden="1" customHeight="1">
      <c r="A16" s="76">
        <v>44652</v>
      </c>
      <c r="B16" s="77" t="s">
        <v>262</v>
      </c>
      <c r="C16" s="87">
        <v>27.88</v>
      </c>
      <c r="D16" s="88"/>
      <c r="E16" s="78">
        <v>-4673963.9400000004</v>
      </c>
    </row>
    <row r="17" spans="1:5" ht="15" hidden="1" customHeight="1">
      <c r="A17" s="76">
        <v>44652</v>
      </c>
      <c r="B17" s="77" t="s">
        <v>262</v>
      </c>
      <c r="C17" s="87">
        <v>28.02</v>
      </c>
      <c r="D17" s="88"/>
      <c r="E17" s="78">
        <v>-4673991.96</v>
      </c>
    </row>
    <row r="18" spans="1:5" ht="15" hidden="1" customHeight="1">
      <c r="A18" s="76">
        <v>44652</v>
      </c>
      <c r="B18" s="77" t="s">
        <v>262</v>
      </c>
      <c r="C18" s="87">
        <v>240</v>
      </c>
      <c r="D18" s="88"/>
      <c r="E18" s="78">
        <v>-4674231.96</v>
      </c>
    </row>
    <row r="19" spans="1:5" ht="15" hidden="1" customHeight="1">
      <c r="A19" s="76">
        <v>44652</v>
      </c>
      <c r="B19" s="77" t="s">
        <v>262</v>
      </c>
      <c r="C19" s="87">
        <v>0.06</v>
      </c>
      <c r="D19" s="88"/>
      <c r="E19" s="78">
        <v>-4674232.0199999996</v>
      </c>
    </row>
    <row r="20" spans="1:5" ht="15" hidden="1" customHeight="1">
      <c r="A20" s="76">
        <v>44652</v>
      </c>
      <c r="B20" s="77" t="s">
        <v>262</v>
      </c>
      <c r="C20" s="87">
        <v>0.01</v>
      </c>
      <c r="D20" s="88"/>
      <c r="E20" s="78">
        <v>-4674232.03</v>
      </c>
    </row>
    <row r="21" spans="1:5" ht="15" hidden="1" customHeight="1">
      <c r="A21" s="76">
        <v>44652</v>
      </c>
      <c r="B21" s="77" t="s">
        <v>262</v>
      </c>
      <c r="C21" s="87">
        <v>0.06</v>
      </c>
      <c r="D21" s="88"/>
      <c r="E21" s="78">
        <v>-4674232.09</v>
      </c>
    </row>
    <row r="22" spans="1:5" ht="15" hidden="1" customHeight="1">
      <c r="A22" s="76">
        <v>44652</v>
      </c>
      <c r="B22" s="77" t="s">
        <v>262</v>
      </c>
      <c r="C22" s="87">
        <v>0.01</v>
      </c>
      <c r="D22" s="88"/>
      <c r="E22" s="78">
        <v>-4674232.0999999996</v>
      </c>
    </row>
    <row r="23" spans="1:5" ht="15" hidden="1" customHeight="1">
      <c r="A23" s="76">
        <v>44652</v>
      </c>
      <c r="B23" s="77" t="s">
        <v>262</v>
      </c>
      <c r="C23" s="87">
        <v>0.06</v>
      </c>
      <c r="D23" s="88"/>
      <c r="E23" s="78">
        <v>-4674232.16</v>
      </c>
    </row>
    <row r="24" spans="1:5" ht="15" hidden="1" customHeight="1">
      <c r="A24" s="76">
        <v>44652</v>
      </c>
      <c r="B24" s="77" t="s">
        <v>262</v>
      </c>
      <c r="C24" s="87">
        <v>0.01</v>
      </c>
      <c r="D24" s="88"/>
      <c r="E24" s="78">
        <v>-4674232.17</v>
      </c>
    </row>
    <row r="25" spans="1:5" ht="15" hidden="1" customHeight="1">
      <c r="A25" s="76">
        <v>44652</v>
      </c>
      <c r="B25" s="77" t="s">
        <v>262</v>
      </c>
      <c r="C25" s="87">
        <v>0.06</v>
      </c>
      <c r="D25" s="88"/>
      <c r="E25" s="78">
        <v>-4674232.2300000004</v>
      </c>
    </row>
    <row r="26" spans="1:5" ht="15" hidden="1" customHeight="1">
      <c r="A26" s="76">
        <v>44652</v>
      </c>
      <c r="B26" s="77" t="s">
        <v>262</v>
      </c>
      <c r="C26" s="87">
        <v>0.01</v>
      </c>
      <c r="D26" s="88"/>
      <c r="E26" s="78">
        <v>-4674232.24</v>
      </c>
    </row>
    <row r="27" spans="1:5" ht="15" hidden="1" customHeight="1">
      <c r="A27" s="76">
        <v>44652</v>
      </c>
      <c r="B27" s="77" t="s">
        <v>262</v>
      </c>
      <c r="C27" s="87">
        <v>0.06</v>
      </c>
      <c r="D27" s="88"/>
      <c r="E27" s="78">
        <v>-4674232.3</v>
      </c>
    </row>
    <row r="28" spans="1:5" ht="15" hidden="1" customHeight="1">
      <c r="A28" s="76">
        <v>44652</v>
      </c>
      <c r="B28" s="77" t="s">
        <v>262</v>
      </c>
      <c r="C28" s="87">
        <v>0.01</v>
      </c>
      <c r="D28" s="88"/>
      <c r="E28" s="78">
        <v>-4674232.3099999996</v>
      </c>
    </row>
    <row r="29" spans="1:5" ht="15" hidden="1" customHeight="1">
      <c r="A29" s="76">
        <v>44652</v>
      </c>
      <c r="B29" s="77" t="s">
        <v>262</v>
      </c>
      <c r="C29" s="87">
        <v>0.12</v>
      </c>
      <c r="D29" s="88"/>
      <c r="E29" s="78">
        <v>-4674232.43</v>
      </c>
    </row>
    <row r="30" spans="1:5" ht="15" hidden="1" customHeight="1">
      <c r="A30" s="76">
        <v>44652</v>
      </c>
      <c r="B30" s="77" t="s">
        <v>262</v>
      </c>
      <c r="C30" s="87">
        <v>0.03</v>
      </c>
      <c r="D30" s="88"/>
      <c r="E30" s="78">
        <v>-4674232.46</v>
      </c>
    </row>
    <row r="31" spans="1:5" ht="15" hidden="1" customHeight="1">
      <c r="A31" s="76">
        <v>44652</v>
      </c>
      <c r="B31" s="77" t="s">
        <v>262</v>
      </c>
      <c r="C31" s="87">
        <v>0.12</v>
      </c>
      <c r="D31" s="88"/>
      <c r="E31" s="78">
        <v>-4674232.58</v>
      </c>
    </row>
    <row r="32" spans="1:5" ht="15" hidden="1" customHeight="1">
      <c r="A32" s="76">
        <v>44652</v>
      </c>
      <c r="B32" s="77" t="s">
        <v>262</v>
      </c>
      <c r="C32" s="87">
        <v>0.03</v>
      </c>
      <c r="D32" s="88"/>
      <c r="E32" s="78">
        <v>-4674232.6100000003</v>
      </c>
    </row>
    <row r="33" spans="1:5" ht="15" hidden="1" customHeight="1">
      <c r="A33" s="76">
        <v>44652</v>
      </c>
      <c r="B33" s="77" t="s">
        <v>262</v>
      </c>
      <c r="C33" s="87">
        <v>0.12</v>
      </c>
      <c r="D33" s="88"/>
      <c r="E33" s="78">
        <v>-4674232.7300000004</v>
      </c>
    </row>
    <row r="34" spans="1:5" ht="15" hidden="1" customHeight="1">
      <c r="A34" s="76">
        <v>44652</v>
      </c>
      <c r="B34" s="77" t="s">
        <v>262</v>
      </c>
      <c r="C34" s="87">
        <v>0.03</v>
      </c>
      <c r="D34" s="88"/>
      <c r="E34" s="78">
        <v>-4674232.76</v>
      </c>
    </row>
    <row r="35" spans="1:5" ht="15" hidden="1" customHeight="1">
      <c r="A35" s="76">
        <v>44652</v>
      </c>
      <c r="B35" s="77" t="s">
        <v>262</v>
      </c>
      <c r="C35" s="87">
        <v>0.12</v>
      </c>
      <c r="D35" s="88"/>
      <c r="E35" s="78">
        <v>-4674232.88</v>
      </c>
    </row>
    <row r="36" spans="1:5" ht="15" hidden="1" customHeight="1">
      <c r="A36" s="76">
        <v>44652</v>
      </c>
      <c r="B36" s="77" t="s">
        <v>262</v>
      </c>
      <c r="C36" s="87">
        <v>0.03</v>
      </c>
      <c r="D36" s="88"/>
      <c r="E36" s="78">
        <v>-4674232.91</v>
      </c>
    </row>
    <row r="37" spans="1:5" ht="15" hidden="1" customHeight="1">
      <c r="A37" s="76">
        <v>44652</v>
      </c>
      <c r="B37" s="77" t="s">
        <v>262</v>
      </c>
      <c r="C37" s="87">
        <v>0.12</v>
      </c>
      <c r="D37" s="88"/>
      <c r="E37" s="78">
        <v>-4674233.03</v>
      </c>
    </row>
    <row r="38" spans="1:5" ht="15" hidden="1" customHeight="1">
      <c r="A38" s="76">
        <v>44652</v>
      </c>
      <c r="B38" s="77" t="s">
        <v>262</v>
      </c>
      <c r="C38" s="87">
        <v>0.03</v>
      </c>
      <c r="D38" s="88"/>
      <c r="E38" s="78">
        <v>-4674233.0599999996</v>
      </c>
    </row>
    <row r="39" spans="1:5" ht="15" hidden="1" customHeight="1">
      <c r="A39" s="76">
        <v>44652</v>
      </c>
      <c r="B39" s="77" t="s">
        <v>262</v>
      </c>
      <c r="C39" s="87">
        <v>0.12</v>
      </c>
      <c r="D39" s="88"/>
      <c r="E39" s="78">
        <v>-4674233.18</v>
      </c>
    </row>
    <row r="40" spans="1:5" ht="15" hidden="1" customHeight="1">
      <c r="A40" s="76">
        <v>44652</v>
      </c>
      <c r="B40" s="77" t="s">
        <v>262</v>
      </c>
      <c r="C40" s="87">
        <v>0.03</v>
      </c>
      <c r="D40" s="88"/>
      <c r="E40" s="78">
        <v>-4674233.21</v>
      </c>
    </row>
    <row r="41" spans="1:5" ht="15" hidden="1" customHeight="1">
      <c r="A41" s="76">
        <v>44652</v>
      </c>
      <c r="B41" s="77" t="s">
        <v>262</v>
      </c>
      <c r="C41" s="87">
        <v>0.12</v>
      </c>
      <c r="D41" s="88"/>
      <c r="E41" s="78">
        <v>-4674233.33</v>
      </c>
    </row>
    <row r="42" spans="1:5" ht="15" hidden="1" customHeight="1">
      <c r="A42" s="76">
        <v>44652</v>
      </c>
      <c r="B42" s="77" t="s">
        <v>262</v>
      </c>
      <c r="C42" s="87">
        <v>0.03</v>
      </c>
      <c r="D42" s="88"/>
      <c r="E42" s="78">
        <v>-4674233.3600000003</v>
      </c>
    </row>
    <row r="43" spans="1:5" ht="15" hidden="1" customHeight="1">
      <c r="A43" s="76">
        <v>44652</v>
      </c>
      <c r="B43" s="77" t="s">
        <v>262</v>
      </c>
      <c r="C43" s="87">
        <v>0.12</v>
      </c>
      <c r="D43" s="88"/>
      <c r="E43" s="78">
        <v>-4674233.4800000004</v>
      </c>
    </row>
    <row r="44" spans="1:5" ht="15" hidden="1" customHeight="1">
      <c r="A44" s="76">
        <v>44652</v>
      </c>
      <c r="B44" s="77" t="s">
        <v>262</v>
      </c>
      <c r="C44" s="87">
        <v>0.03</v>
      </c>
      <c r="D44" s="88"/>
      <c r="E44" s="78">
        <v>-4674233.51</v>
      </c>
    </row>
    <row r="45" spans="1:5" ht="15" hidden="1" customHeight="1">
      <c r="A45" s="76">
        <v>44652</v>
      </c>
      <c r="B45" s="77" t="s">
        <v>262</v>
      </c>
      <c r="C45" s="87">
        <v>0.6</v>
      </c>
      <c r="D45" s="88"/>
      <c r="E45" s="78">
        <v>-4674234.1100000003</v>
      </c>
    </row>
    <row r="46" spans="1:5" ht="15" hidden="1" customHeight="1">
      <c r="A46" s="76">
        <v>44652</v>
      </c>
      <c r="B46" s="77" t="s">
        <v>262</v>
      </c>
      <c r="C46" s="87">
        <v>0.13</v>
      </c>
      <c r="D46" s="88"/>
      <c r="E46" s="78">
        <v>-4674234.24</v>
      </c>
    </row>
    <row r="47" spans="1:5" ht="15" hidden="1" customHeight="1">
      <c r="A47" s="76">
        <v>44652</v>
      </c>
      <c r="B47" s="77" t="s">
        <v>273</v>
      </c>
      <c r="C47" s="87">
        <v>116.75</v>
      </c>
      <c r="D47" s="88"/>
      <c r="E47" s="78">
        <v>-4674350.99</v>
      </c>
    </row>
    <row r="48" spans="1:5" ht="15" hidden="1" customHeight="1">
      <c r="A48" s="76">
        <v>44652</v>
      </c>
      <c r="B48" s="77" t="s">
        <v>274</v>
      </c>
      <c r="C48" s="87">
        <v>24.52</v>
      </c>
      <c r="D48" s="88"/>
      <c r="E48" s="78">
        <v>-4674375.51</v>
      </c>
    </row>
    <row r="49" spans="1:5" ht="15" hidden="1" customHeight="1">
      <c r="A49" s="76">
        <v>44652</v>
      </c>
      <c r="B49" s="77" t="s">
        <v>275</v>
      </c>
      <c r="C49" s="87">
        <v>8691.02</v>
      </c>
      <c r="D49" s="88"/>
      <c r="E49" s="78">
        <v>-4683066.53</v>
      </c>
    </row>
    <row r="50" spans="1:5" ht="15" hidden="1" customHeight="1">
      <c r="A50" s="76">
        <v>44652</v>
      </c>
      <c r="B50" s="77" t="s">
        <v>276</v>
      </c>
      <c r="C50" s="87">
        <v>912.55</v>
      </c>
      <c r="D50" s="88"/>
      <c r="E50" s="78">
        <v>-4683979.08</v>
      </c>
    </row>
    <row r="51" spans="1:5" ht="15" hidden="1" customHeight="1">
      <c r="A51" s="76">
        <v>44652</v>
      </c>
      <c r="B51" s="77" t="s">
        <v>264</v>
      </c>
      <c r="C51" s="87">
        <v>521.46</v>
      </c>
      <c r="D51" s="88"/>
      <c r="E51" s="78">
        <v>-4684500.54</v>
      </c>
    </row>
    <row r="52" spans="1:5" ht="15" hidden="1" customHeight="1">
      <c r="A52" s="76">
        <v>44652</v>
      </c>
      <c r="B52" s="77" t="s">
        <v>272</v>
      </c>
      <c r="C52" s="87">
        <v>191.07</v>
      </c>
      <c r="D52" s="88"/>
      <c r="E52" s="78">
        <v>-4684691.6100000003</v>
      </c>
    </row>
    <row r="53" spans="1:5" ht="15" hidden="1" customHeight="1">
      <c r="A53" s="76">
        <v>44652</v>
      </c>
      <c r="B53" s="77" t="s">
        <v>277</v>
      </c>
      <c r="C53" s="87">
        <v>130.36000000000001</v>
      </c>
      <c r="D53" s="88"/>
      <c r="E53" s="78">
        <v>-4684821.97</v>
      </c>
    </row>
    <row r="54" spans="1:5" ht="15" hidden="1" customHeight="1">
      <c r="A54" s="76">
        <v>44652</v>
      </c>
      <c r="B54" s="77" t="s">
        <v>265</v>
      </c>
      <c r="C54" s="87">
        <v>5000</v>
      </c>
      <c r="D54" s="88"/>
      <c r="E54" s="78">
        <v>-4689821.97</v>
      </c>
    </row>
    <row r="55" spans="1:5" ht="15" hidden="1" customHeight="1">
      <c r="A55" s="76">
        <v>44652</v>
      </c>
      <c r="B55" s="77" t="s">
        <v>272</v>
      </c>
      <c r="C55" s="87">
        <v>176128.8</v>
      </c>
      <c r="D55" s="88"/>
      <c r="E55" s="78">
        <v>-4865950.7699999996</v>
      </c>
    </row>
    <row r="56" spans="1:5" ht="15" hidden="1" customHeight="1">
      <c r="A56" s="76">
        <v>44652</v>
      </c>
      <c r="B56" s="77" t="s">
        <v>272</v>
      </c>
      <c r="C56" s="87">
        <v>30000</v>
      </c>
      <c r="D56" s="88"/>
      <c r="E56" s="78">
        <v>-4895950.7699999996</v>
      </c>
    </row>
    <row r="57" spans="1:5" ht="15" hidden="1" customHeight="1">
      <c r="A57" s="76">
        <v>44652</v>
      </c>
      <c r="B57" s="77" t="s">
        <v>272</v>
      </c>
      <c r="C57" s="87">
        <v>40000</v>
      </c>
      <c r="D57" s="88"/>
      <c r="E57" s="78">
        <v>-4935950.7699999996</v>
      </c>
    </row>
    <row r="58" spans="1:5" ht="15" hidden="1" customHeight="1">
      <c r="A58" s="76">
        <v>44652</v>
      </c>
      <c r="B58" s="77" t="s">
        <v>272</v>
      </c>
      <c r="C58" s="87">
        <v>52092</v>
      </c>
      <c r="D58" s="88"/>
      <c r="E58" s="78">
        <v>-4988042.7699999996</v>
      </c>
    </row>
    <row r="59" spans="1:5" ht="15" hidden="1" customHeight="1">
      <c r="A59" s="76">
        <v>44652</v>
      </c>
      <c r="B59" s="77" t="s">
        <v>272</v>
      </c>
      <c r="C59" s="87">
        <v>63150</v>
      </c>
      <c r="D59" s="88"/>
      <c r="E59" s="78">
        <v>-5051192.7699999996</v>
      </c>
    </row>
    <row r="60" spans="1:5" ht="15" hidden="1" customHeight="1">
      <c r="A60" s="76">
        <v>44652</v>
      </c>
      <c r="B60" s="77" t="s">
        <v>272</v>
      </c>
      <c r="C60" s="87">
        <v>301870.8</v>
      </c>
      <c r="D60" s="88"/>
      <c r="E60" s="78">
        <v>-5353063.57</v>
      </c>
    </row>
    <row r="61" spans="1:5" ht="15" hidden="1" customHeight="1">
      <c r="A61" s="76">
        <v>44652</v>
      </c>
      <c r="B61" s="77" t="s">
        <v>281</v>
      </c>
      <c r="C61" s="87">
        <v>500000</v>
      </c>
      <c r="D61" s="88"/>
      <c r="E61" s="78">
        <v>-5853063.5700000003</v>
      </c>
    </row>
    <row r="62" spans="1:5" ht="15" hidden="1" customHeight="1">
      <c r="A62" s="76">
        <v>44652</v>
      </c>
      <c r="B62" s="77" t="s">
        <v>266</v>
      </c>
      <c r="C62" s="87">
        <v>600</v>
      </c>
      <c r="D62" s="88"/>
      <c r="E62" s="78">
        <v>-5853663.5700000003</v>
      </c>
    </row>
    <row r="63" spans="1:5" ht="15" hidden="1" customHeight="1">
      <c r="A63" s="76">
        <v>44652</v>
      </c>
      <c r="B63" s="77" t="s">
        <v>266</v>
      </c>
      <c r="C63" s="87">
        <v>1950</v>
      </c>
      <c r="D63" s="88"/>
      <c r="E63" s="78">
        <v>-5855613.5700000003</v>
      </c>
    </row>
    <row r="64" spans="1:5" ht="15" hidden="1" customHeight="1">
      <c r="A64" s="76">
        <v>44652</v>
      </c>
      <c r="B64" s="77" t="s">
        <v>262</v>
      </c>
      <c r="C64" s="87">
        <v>7200</v>
      </c>
      <c r="D64" s="88"/>
      <c r="E64" s="78">
        <v>-5862813.5700000003</v>
      </c>
    </row>
    <row r="65" spans="1:5" ht="15" hidden="1" customHeight="1">
      <c r="A65" s="76">
        <v>44652</v>
      </c>
      <c r="B65" s="77" t="s">
        <v>262</v>
      </c>
      <c r="C65" s="87">
        <v>23400</v>
      </c>
      <c r="D65" s="88"/>
      <c r="E65" s="78">
        <v>-5886213.5700000003</v>
      </c>
    </row>
    <row r="66" spans="1:5" ht="15" hidden="1" customHeight="1">
      <c r="A66" s="76">
        <v>44652</v>
      </c>
      <c r="B66" s="77" t="s">
        <v>262</v>
      </c>
      <c r="C66" s="87">
        <v>3.6</v>
      </c>
      <c r="D66" s="88"/>
      <c r="E66" s="78">
        <v>-5886217.1699999999</v>
      </c>
    </row>
    <row r="67" spans="1:5" ht="15" hidden="1" customHeight="1">
      <c r="A67" s="76">
        <v>44652</v>
      </c>
      <c r="B67" s="77" t="s">
        <v>262</v>
      </c>
      <c r="C67" s="87">
        <v>11.7</v>
      </c>
      <c r="D67" s="88"/>
      <c r="E67" s="78">
        <v>-5886228.8700000001</v>
      </c>
    </row>
    <row r="68" spans="1:5" ht="15" hidden="1" customHeight="1">
      <c r="A68" s="76">
        <v>44652</v>
      </c>
      <c r="B68" s="77" t="s">
        <v>285</v>
      </c>
      <c r="C68" s="88"/>
      <c r="D68" s="87">
        <v>1200000</v>
      </c>
      <c r="E68" s="78">
        <v>-4686228.87</v>
      </c>
    </row>
    <row r="69" spans="1:5" ht="15" hidden="1" customHeight="1">
      <c r="A69" s="76">
        <v>44652</v>
      </c>
      <c r="B69" s="77" t="s">
        <v>285</v>
      </c>
      <c r="C69" s="88"/>
      <c r="D69" s="87">
        <v>3900000</v>
      </c>
      <c r="E69" s="78">
        <v>-786228.87</v>
      </c>
    </row>
    <row r="70" spans="1:5" ht="15" hidden="1" customHeight="1">
      <c r="A70" s="76">
        <v>44652</v>
      </c>
      <c r="B70" s="77" t="s">
        <v>283</v>
      </c>
      <c r="C70" s="88"/>
      <c r="D70" s="87">
        <v>20000</v>
      </c>
      <c r="E70" s="78">
        <v>-766228.87</v>
      </c>
    </row>
    <row r="71" spans="1:5" ht="15" hidden="1" customHeight="1">
      <c r="A71" s="76">
        <v>44652</v>
      </c>
      <c r="B71" s="77" t="s">
        <v>285</v>
      </c>
      <c r="C71" s="88"/>
      <c r="D71" s="87">
        <v>600000</v>
      </c>
      <c r="E71" s="78">
        <v>-166228.87</v>
      </c>
    </row>
    <row r="72" spans="1:5" ht="15" hidden="1" customHeight="1">
      <c r="A72" s="76">
        <v>44652</v>
      </c>
      <c r="B72" s="77" t="s">
        <v>262</v>
      </c>
      <c r="C72" s="87">
        <v>3600</v>
      </c>
      <c r="D72" s="88"/>
      <c r="E72" s="78">
        <v>-169828.87</v>
      </c>
    </row>
    <row r="73" spans="1:5" ht="15" hidden="1" customHeight="1">
      <c r="A73" s="76">
        <v>44652</v>
      </c>
      <c r="B73" s="77" t="s">
        <v>266</v>
      </c>
      <c r="C73" s="87">
        <v>300</v>
      </c>
      <c r="D73" s="88"/>
      <c r="E73" s="78">
        <v>-170128.87</v>
      </c>
    </row>
    <row r="74" spans="1:5" ht="15" hidden="1" customHeight="1">
      <c r="A74" s="76">
        <v>44652</v>
      </c>
      <c r="B74" s="77" t="s">
        <v>262</v>
      </c>
      <c r="C74" s="87">
        <v>1.8</v>
      </c>
      <c r="D74" s="88"/>
      <c r="E74" s="78">
        <v>-170130.67</v>
      </c>
    </row>
    <row r="75" spans="1:5" ht="15" hidden="1" customHeight="1">
      <c r="A75" s="76">
        <v>44652</v>
      </c>
      <c r="B75" s="77" t="s">
        <v>273</v>
      </c>
      <c r="C75" s="87">
        <v>20</v>
      </c>
      <c r="D75" s="88"/>
      <c r="E75" s="78">
        <v>-170150.67</v>
      </c>
    </row>
    <row r="76" spans="1:5" ht="15" hidden="1" customHeight="1">
      <c r="A76" s="76">
        <v>44652</v>
      </c>
      <c r="B76" s="77" t="s">
        <v>274</v>
      </c>
      <c r="C76" s="87">
        <v>4.2</v>
      </c>
      <c r="D76" s="88"/>
      <c r="E76" s="78">
        <v>-170154.87</v>
      </c>
    </row>
    <row r="77" spans="1:5" ht="15" hidden="1" customHeight="1">
      <c r="A77" s="76">
        <v>44652</v>
      </c>
      <c r="B77" s="77" t="s">
        <v>273</v>
      </c>
      <c r="C77" s="87">
        <v>20</v>
      </c>
      <c r="D77" s="88"/>
      <c r="E77" s="78">
        <v>-170174.87</v>
      </c>
    </row>
    <row r="78" spans="1:5" ht="15" hidden="1" customHeight="1">
      <c r="A78" s="76">
        <v>44652</v>
      </c>
      <c r="B78" s="77" t="s">
        <v>274</v>
      </c>
      <c r="C78" s="87">
        <v>4.2</v>
      </c>
      <c r="D78" s="88"/>
      <c r="E78" s="78">
        <v>-170179.07</v>
      </c>
    </row>
    <row r="79" spans="1:5" ht="15" hidden="1" customHeight="1">
      <c r="A79" s="76">
        <v>44652</v>
      </c>
      <c r="B79" s="77" t="s">
        <v>273</v>
      </c>
      <c r="C79" s="87">
        <v>20</v>
      </c>
      <c r="D79" s="88"/>
      <c r="E79" s="78">
        <v>-170199.07</v>
      </c>
    </row>
    <row r="80" spans="1:5" ht="15" hidden="1" customHeight="1">
      <c r="A80" s="76">
        <v>44652</v>
      </c>
      <c r="B80" s="77" t="s">
        <v>274</v>
      </c>
      <c r="C80" s="87">
        <v>4.2</v>
      </c>
      <c r="D80" s="88"/>
      <c r="E80" s="78">
        <v>-170203.27</v>
      </c>
    </row>
    <row r="81" spans="1:5" ht="15" hidden="1" customHeight="1">
      <c r="A81" s="76">
        <v>44652</v>
      </c>
      <c r="B81" s="77" t="s">
        <v>273</v>
      </c>
      <c r="C81" s="87">
        <v>20</v>
      </c>
      <c r="D81" s="88"/>
      <c r="E81" s="78">
        <v>-170223.27</v>
      </c>
    </row>
    <row r="82" spans="1:5" ht="15" hidden="1" customHeight="1">
      <c r="A82" s="76">
        <v>44652</v>
      </c>
      <c r="B82" s="77" t="s">
        <v>274</v>
      </c>
      <c r="C82" s="87">
        <v>4.2</v>
      </c>
      <c r="D82" s="88"/>
      <c r="E82" s="78">
        <v>-170227.47</v>
      </c>
    </row>
    <row r="83" spans="1:5" ht="15" hidden="1" customHeight="1">
      <c r="A83" s="76">
        <v>44652</v>
      </c>
      <c r="B83" s="77" t="s">
        <v>273</v>
      </c>
      <c r="C83" s="87">
        <v>100</v>
      </c>
      <c r="D83" s="88"/>
      <c r="E83" s="78">
        <v>-170327.47</v>
      </c>
    </row>
    <row r="84" spans="1:5" ht="15" hidden="1" customHeight="1">
      <c r="A84" s="76">
        <v>44652</v>
      </c>
      <c r="B84" s="77" t="s">
        <v>274</v>
      </c>
      <c r="C84" s="87">
        <v>21</v>
      </c>
      <c r="D84" s="88"/>
      <c r="E84" s="78">
        <v>-170348.47</v>
      </c>
    </row>
    <row r="85" spans="1:5" ht="15" hidden="1" customHeight="1">
      <c r="A85" s="76">
        <v>44655</v>
      </c>
      <c r="B85" s="77" t="s">
        <v>272</v>
      </c>
      <c r="C85" s="87">
        <v>90000</v>
      </c>
      <c r="D85" s="88"/>
      <c r="E85" s="78">
        <v>-260348.47</v>
      </c>
    </row>
    <row r="86" spans="1:5" ht="15" hidden="1" customHeight="1">
      <c r="A86" s="76">
        <v>44655</v>
      </c>
      <c r="B86" s="77" t="s">
        <v>272</v>
      </c>
      <c r="C86" s="87">
        <v>376734.79</v>
      </c>
      <c r="D86" s="88"/>
      <c r="E86" s="78">
        <v>-637083.26</v>
      </c>
    </row>
    <row r="87" spans="1:5" ht="15" hidden="1" customHeight="1">
      <c r="A87" s="76">
        <v>44655</v>
      </c>
      <c r="B87" s="77" t="s">
        <v>272</v>
      </c>
      <c r="C87" s="87">
        <v>500000</v>
      </c>
      <c r="D87" s="88"/>
      <c r="E87" s="78">
        <v>-1137083.26</v>
      </c>
    </row>
    <row r="88" spans="1:5" ht="15" hidden="1" customHeight="1">
      <c r="A88" s="76">
        <v>44655</v>
      </c>
      <c r="B88" s="77" t="s">
        <v>272</v>
      </c>
      <c r="C88" s="87">
        <v>905008.63</v>
      </c>
      <c r="D88" s="88"/>
      <c r="E88" s="78">
        <v>-2042091.89</v>
      </c>
    </row>
    <row r="89" spans="1:5" ht="15" hidden="1" customHeight="1">
      <c r="A89" s="76">
        <v>44655</v>
      </c>
      <c r="B89" s="77" t="s">
        <v>272</v>
      </c>
      <c r="C89" s="87">
        <v>738872.92</v>
      </c>
      <c r="D89" s="88"/>
      <c r="E89" s="78">
        <v>-2780964.81</v>
      </c>
    </row>
    <row r="90" spans="1:5" ht="15" hidden="1" customHeight="1">
      <c r="A90" s="76">
        <v>44655</v>
      </c>
      <c r="B90" s="77" t="s">
        <v>262</v>
      </c>
      <c r="C90" s="87">
        <v>1500</v>
      </c>
      <c r="D90" s="88"/>
      <c r="E90" s="78">
        <v>-2782464.81</v>
      </c>
    </row>
    <row r="91" spans="1:5" ht="15" hidden="1" customHeight="1">
      <c r="A91" s="76">
        <v>44655</v>
      </c>
      <c r="B91" s="77" t="s">
        <v>262</v>
      </c>
      <c r="C91" s="87">
        <v>900</v>
      </c>
      <c r="D91" s="88"/>
      <c r="E91" s="78">
        <v>-2783364.81</v>
      </c>
    </row>
    <row r="92" spans="1:5" ht="15" hidden="1" customHeight="1">
      <c r="A92" s="76">
        <v>44655</v>
      </c>
      <c r="B92" s="77" t="s">
        <v>262</v>
      </c>
      <c r="C92" s="87">
        <v>540</v>
      </c>
      <c r="D92" s="88"/>
      <c r="E92" s="78">
        <v>-2783904.81</v>
      </c>
    </row>
    <row r="93" spans="1:5" ht="15" hidden="1" customHeight="1">
      <c r="A93" s="76">
        <v>44655</v>
      </c>
      <c r="B93" s="77" t="s">
        <v>262</v>
      </c>
      <c r="C93" s="87">
        <v>1959.64</v>
      </c>
      <c r="D93" s="88"/>
      <c r="E93" s="78">
        <v>-2785864.45</v>
      </c>
    </row>
    <row r="94" spans="1:5" ht="15" hidden="1" customHeight="1">
      <c r="A94" s="76">
        <v>44655</v>
      </c>
      <c r="B94" s="77" t="s">
        <v>262</v>
      </c>
      <c r="C94" s="87">
        <v>2700</v>
      </c>
      <c r="D94" s="88"/>
      <c r="E94" s="78">
        <v>-2788564.45</v>
      </c>
    </row>
    <row r="95" spans="1:5" ht="15" hidden="1" customHeight="1">
      <c r="A95" s="76">
        <v>44655</v>
      </c>
      <c r="B95" s="77" t="s">
        <v>262</v>
      </c>
      <c r="C95" s="87">
        <v>1800</v>
      </c>
      <c r="D95" s="88"/>
      <c r="E95" s="78">
        <v>-2790364.45</v>
      </c>
    </row>
    <row r="96" spans="1:5" ht="15" hidden="1" customHeight="1">
      <c r="A96" s="76">
        <v>44655</v>
      </c>
      <c r="B96" s="77" t="s">
        <v>262</v>
      </c>
      <c r="C96" s="87">
        <v>6000</v>
      </c>
      <c r="D96" s="88"/>
      <c r="E96" s="78">
        <v>-2796364.45</v>
      </c>
    </row>
    <row r="97" spans="1:5" ht="15" hidden="1" customHeight="1">
      <c r="A97" s="76">
        <v>44655</v>
      </c>
      <c r="B97" s="77" t="s">
        <v>262</v>
      </c>
      <c r="C97" s="87">
        <v>6000</v>
      </c>
      <c r="D97" s="88"/>
      <c r="E97" s="78">
        <v>-2802364.45</v>
      </c>
    </row>
    <row r="98" spans="1:5" ht="15" hidden="1" customHeight="1">
      <c r="A98" s="76">
        <v>44655</v>
      </c>
      <c r="B98" s="77" t="s">
        <v>262</v>
      </c>
      <c r="C98" s="87">
        <v>5430.05</v>
      </c>
      <c r="D98" s="88"/>
      <c r="E98" s="78">
        <v>-2807794.5</v>
      </c>
    </row>
    <row r="99" spans="1:5" ht="15" hidden="1" customHeight="1">
      <c r="A99" s="76">
        <v>44655</v>
      </c>
      <c r="B99" s="77" t="s">
        <v>262</v>
      </c>
      <c r="C99" s="87">
        <v>0.7</v>
      </c>
      <c r="D99" s="88"/>
      <c r="E99" s="78">
        <v>-2807795.2</v>
      </c>
    </row>
    <row r="100" spans="1:5" ht="15" hidden="1" customHeight="1">
      <c r="A100" s="76">
        <v>44655</v>
      </c>
      <c r="B100" s="77" t="s">
        <v>262</v>
      </c>
      <c r="C100" s="87">
        <v>0.15</v>
      </c>
      <c r="D100" s="88"/>
      <c r="E100" s="78">
        <v>-2807795.35</v>
      </c>
    </row>
    <row r="101" spans="1:5" ht="15" hidden="1" customHeight="1">
      <c r="A101" s="76">
        <v>44655</v>
      </c>
      <c r="B101" s="77" t="s">
        <v>262</v>
      </c>
      <c r="C101" s="87">
        <v>52.15</v>
      </c>
      <c r="D101" s="88"/>
      <c r="E101" s="78">
        <v>-2807847.5</v>
      </c>
    </row>
    <row r="102" spans="1:5" ht="15" hidden="1" customHeight="1">
      <c r="A102" s="76">
        <v>44655</v>
      </c>
      <c r="B102" s="77" t="s">
        <v>262</v>
      </c>
      <c r="C102" s="87">
        <v>5.48</v>
      </c>
      <c r="D102" s="88"/>
      <c r="E102" s="78">
        <v>-2807852.98</v>
      </c>
    </row>
    <row r="103" spans="1:5" ht="15" hidden="1" customHeight="1">
      <c r="A103" s="76">
        <v>44655</v>
      </c>
      <c r="B103" s="77" t="s">
        <v>262</v>
      </c>
      <c r="C103" s="87">
        <v>3.13</v>
      </c>
      <c r="D103" s="88"/>
      <c r="E103" s="78">
        <v>-2807856.11</v>
      </c>
    </row>
    <row r="104" spans="1:5" ht="15" hidden="1" customHeight="1">
      <c r="A104" s="76">
        <v>44655</v>
      </c>
      <c r="B104" s="77" t="s">
        <v>262</v>
      </c>
      <c r="C104" s="87">
        <v>1.1499999999999999</v>
      </c>
      <c r="D104" s="88"/>
      <c r="E104" s="78">
        <v>-2807857.26</v>
      </c>
    </row>
    <row r="105" spans="1:5" ht="15" hidden="1" customHeight="1">
      <c r="A105" s="76">
        <v>44655</v>
      </c>
      <c r="B105" s="77" t="s">
        <v>262</v>
      </c>
      <c r="C105" s="87">
        <v>0.78</v>
      </c>
      <c r="D105" s="88"/>
      <c r="E105" s="78">
        <v>-2807858.04</v>
      </c>
    </row>
    <row r="106" spans="1:5" ht="15" hidden="1" customHeight="1">
      <c r="A106" s="76">
        <v>44655</v>
      </c>
      <c r="B106" s="77" t="s">
        <v>262</v>
      </c>
      <c r="C106" s="87">
        <v>1056.77</v>
      </c>
      <c r="D106" s="88"/>
      <c r="E106" s="78">
        <v>-2808914.81</v>
      </c>
    </row>
    <row r="107" spans="1:5" ht="15" hidden="1" customHeight="1">
      <c r="A107" s="76">
        <v>44655</v>
      </c>
      <c r="B107" s="77" t="s">
        <v>262</v>
      </c>
      <c r="C107" s="87">
        <v>180</v>
      </c>
      <c r="D107" s="88"/>
      <c r="E107" s="78">
        <v>-2809094.81</v>
      </c>
    </row>
    <row r="108" spans="1:5" ht="15" hidden="1" customHeight="1">
      <c r="A108" s="76">
        <v>44655</v>
      </c>
      <c r="B108" s="77" t="s">
        <v>262</v>
      </c>
      <c r="C108" s="87">
        <v>240</v>
      </c>
      <c r="D108" s="88"/>
      <c r="E108" s="78">
        <v>-2809334.81</v>
      </c>
    </row>
    <row r="109" spans="1:5" ht="15" hidden="1" customHeight="1">
      <c r="A109" s="76">
        <v>44655</v>
      </c>
      <c r="B109" s="77" t="s">
        <v>262</v>
      </c>
      <c r="C109" s="87">
        <v>312.55</v>
      </c>
      <c r="D109" s="88"/>
      <c r="E109" s="78">
        <v>-2809647.36</v>
      </c>
    </row>
    <row r="110" spans="1:5" ht="15" hidden="1" customHeight="1">
      <c r="A110" s="76">
        <v>44655</v>
      </c>
      <c r="B110" s="77" t="s">
        <v>262</v>
      </c>
      <c r="C110" s="87">
        <v>378.9</v>
      </c>
      <c r="D110" s="88"/>
      <c r="E110" s="78">
        <v>-2810026.26</v>
      </c>
    </row>
    <row r="111" spans="1:5" ht="15" hidden="1" customHeight="1">
      <c r="A111" s="76">
        <v>44655</v>
      </c>
      <c r="B111" s="77" t="s">
        <v>262</v>
      </c>
      <c r="C111" s="87">
        <v>1811.22</v>
      </c>
      <c r="D111" s="88"/>
      <c r="E111" s="78">
        <v>-2811837.48</v>
      </c>
    </row>
    <row r="112" spans="1:5" ht="15" hidden="1" customHeight="1">
      <c r="A112" s="76">
        <v>44655</v>
      </c>
      <c r="B112" s="79" t="s">
        <v>262</v>
      </c>
      <c r="C112" s="89">
        <v>0.12</v>
      </c>
      <c r="D112" s="90"/>
      <c r="E112" s="81">
        <v>-2811837.6</v>
      </c>
    </row>
    <row r="113" spans="1:5" ht="15" hidden="1" customHeight="1">
      <c r="A113" s="76">
        <v>44655</v>
      </c>
      <c r="B113" s="79" t="s">
        <v>262</v>
      </c>
      <c r="C113" s="89">
        <v>0.03</v>
      </c>
      <c r="D113" s="90"/>
      <c r="E113" s="81">
        <v>-2811837.63</v>
      </c>
    </row>
    <row r="114" spans="1:5" ht="15" hidden="1" customHeight="1">
      <c r="A114" s="76">
        <v>44655</v>
      </c>
      <c r="B114" s="79" t="s">
        <v>262</v>
      </c>
      <c r="C114" s="89">
        <v>0.12</v>
      </c>
      <c r="D114" s="90"/>
      <c r="E114" s="81">
        <v>-2811837.75</v>
      </c>
    </row>
    <row r="115" spans="1:5" ht="15" hidden="1" customHeight="1">
      <c r="A115" s="76">
        <v>44655</v>
      </c>
      <c r="B115" s="79" t="s">
        <v>262</v>
      </c>
      <c r="C115" s="89">
        <v>0.03</v>
      </c>
      <c r="D115" s="90"/>
      <c r="E115" s="81">
        <v>-2811837.78</v>
      </c>
    </row>
    <row r="116" spans="1:5" ht="15" hidden="1" customHeight="1">
      <c r="A116" s="76">
        <v>44655</v>
      </c>
      <c r="B116" s="79" t="s">
        <v>262</v>
      </c>
      <c r="C116" s="89">
        <v>0.12</v>
      </c>
      <c r="D116" s="90"/>
      <c r="E116" s="81">
        <v>-2811837.9</v>
      </c>
    </row>
    <row r="117" spans="1:5" ht="15" hidden="1" customHeight="1">
      <c r="A117" s="76">
        <v>44655</v>
      </c>
      <c r="B117" s="79" t="s">
        <v>262</v>
      </c>
      <c r="C117" s="89">
        <v>0.03</v>
      </c>
      <c r="D117" s="90"/>
      <c r="E117" s="81">
        <v>-2811837.93</v>
      </c>
    </row>
    <row r="118" spans="1:5" ht="15" hidden="1" customHeight="1">
      <c r="A118" s="76">
        <v>44655</v>
      </c>
      <c r="B118" s="79" t="s">
        <v>262</v>
      </c>
      <c r="C118" s="89">
        <v>0.12</v>
      </c>
      <c r="D118" s="90"/>
      <c r="E118" s="81">
        <v>-2811838.05</v>
      </c>
    </row>
    <row r="119" spans="1:5" ht="15" hidden="1" customHeight="1">
      <c r="A119" s="76">
        <v>44655</v>
      </c>
      <c r="B119" s="79" t="s">
        <v>262</v>
      </c>
      <c r="C119" s="89">
        <v>0.03</v>
      </c>
      <c r="D119" s="90"/>
      <c r="E119" s="81">
        <v>-2811838.08</v>
      </c>
    </row>
    <row r="120" spans="1:5" ht="15" hidden="1" customHeight="1">
      <c r="A120" s="76">
        <v>44655</v>
      </c>
      <c r="B120" s="79" t="s">
        <v>262</v>
      </c>
      <c r="C120" s="89">
        <v>0.6</v>
      </c>
      <c r="D120" s="90"/>
      <c r="E120" s="81">
        <v>-2811838.68</v>
      </c>
    </row>
    <row r="121" spans="1:5" ht="15" hidden="1" customHeight="1">
      <c r="A121" s="76">
        <v>44655</v>
      </c>
      <c r="B121" s="79" t="s">
        <v>262</v>
      </c>
      <c r="C121" s="89">
        <v>0.13</v>
      </c>
      <c r="D121" s="90"/>
      <c r="E121" s="81">
        <v>-2811838.81</v>
      </c>
    </row>
    <row r="122" spans="1:5" ht="15" hidden="1" customHeight="1">
      <c r="A122" s="76">
        <v>44655</v>
      </c>
      <c r="B122" s="77" t="s">
        <v>273</v>
      </c>
      <c r="C122" s="89">
        <v>116.75</v>
      </c>
      <c r="D122" s="90"/>
      <c r="E122" s="81">
        <v>-2811955.56</v>
      </c>
    </row>
    <row r="123" spans="1:5" ht="15" hidden="1" customHeight="1">
      <c r="A123" s="76">
        <v>44655</v>
      </c>
      <c r="B123" s="77" t="s">
        <v>274</v>
      </c>
      <c r="C123" s="89">
        <v>24.52</v>
      </c>
      <c r="D123" s="90"/>
      <c r="E123" s="81">
        <v>-2811980.08</v>
      </c>
    </row>
    <row r="124" spans="1:5" ht="15" hidden="1" customHeight="1">
      <c r="A124" s="76">
        <v>44655</v>
      </c>
      <c r="B124" s="97" t="s">
        <v>287</v>
      </c>
      <c r="C124" s="89">
        <v>365000</v>
      </c>
      <c r="D124" s="90"/>
      <c r="E124" s="81">
        <v>-3176980.08</v>
      </c>
    </row>
    <row r="125" spans="1:5" ht="15" hidden="1" customHeight="1">
      <c r="A125" s="76">
        <v>44655</v>
      </c>
      <c r="B125" s="79" t="s">
        <v>262</v>
      </c>
      <c r="C125" s="89">
        <v>2190</v>
      </c>
      <c r="D125" s="90"/>
      <c r="E125" s="81">
        <v>-3179170.08</v>
      </c>
    </row>
    <row r="126" spans="1:5" s="100" customFormat="1" ht="15" hidden="1" customHeight="1">
      <c r="A126" s="96">
        <v>44655</v>
      </c>
      <c r="B126" s="97" t="s">
        <v>267</v>
      </c>
      <c r="C126" s="98"/>
      <c r="D126" s="95">
        <v>3000000.1</v>
      </c>
      <c r="E126" s="99">
        <v>-179169.98</v>
      </c>
    </row>
    <row r="127" spans="1:5" ht="15" hidden="1" customHeight="1">
      <c r="A127" s="76">
        <v>44655</v>
      </c>
      <c r="B127" s="79" t="s">
        <v>262</v>
      </c>
      <c r="C127" s="89">
        <v>18000</v>
      </c>
      <c r="D127" s="90"/>
      <c r="E127" s="81">
        <v>-197169.98</v>
      </c>
    </row>
    <row r="128" spans="1:5" ht="15" hidden="1" customHeight="1">
      <c r="A128" s="76">
        <v>44655</v>
      </c>
      <c r="B128" s="79" t="s">
        <v>266</v>
      </c>
      <c r="C128" s="89">
        <v>1500</v>
      </c>
      <c r="D128" s="90"/>
      <c r="E128" s="81">
        <v>-198669.98</v>
      </c>
    </row>
    <row r="129" spans="1:5" ht="15" hidden="1" customHeight="1">
      <c r="A129" s="76">
        <v>44655</v>
      </c>
      <c r="B129" s="79" t="s">
        <v>262</v>
      </c>
      <c r="C129" s="89">
        <v>9</v>
      </c>
      <c r="D129" s="90"/>
      <c r="E129" s="81">
        <v>-198678.98</v>
      </c>
    </row>
    <row r="130" spans="1:5" ht="15" hidden="1" customHeight="1">
      <c r="A130" s="76">
        <v>44655</v>
      </c>
      <c r="B130" s="77" t="s">
        <v>273</v>
      </c>
      <c r="C130" s="89">
        <v>2</v>
      </c>
      <c r="D130" s="90"/>
      <c r="E130" s="81">
        <v>-198680.98</v>
      </c>
    </row>
    <row r="131" spans="1:5" ht="15" hidden="1" customHeight="1">
      <c r="A131" s="76">
        <v>44655</v>
      </c>
      <c r="B131" s="77" t="s">
        <v>274</v>
      </c>
      <c r="C131" s="89">
        <v>0.42</v>
      </c>
      <c r="D131" s="90"/>
      <c r="E131" s="81">
        <v>-198681.4</v>
      </c>
    </row>
    <row r="132" spans="1:5" ht="15" hidden="1" customHeight="1">
      <c r="A132" s="76">
        <v>44655</v>
      </c>
      <c r="B132" s="77" t="s">
        <v>273</v>
      </c>
      <c r="C132" s="89">
        <v>20</v>
      </c>
      <c r="D132" s="90"/>
      <c r="E132" s="81">
        <v>-198701.4</v>
      </c>
    </row>
    <row r="133" spans="1:5" ht="15" hidden="1" customHeight="1">
      <c r="A133" s="76">
        <v>44655</v>
      </c>
      <c r="B133" s="77" t="s">
        <v>274</v>
      </c>
      <c r="C133" s="89">
        <v>4.2</v>
      </c>
      <c r="D133" s="90"/>
      <c r="E133" s="81">
        <v>-198705.6</v>
      </c>
    </row>
    <row r="134" spans="1:5" ht="15" hidden="1" customHeight="1">
      <c r="A134" s="76">
        <v>44655</v>
      </c>
      <c r="B134" s="77" t="s">
        <v>273</v>
      </c>
      <c r="C134" s="89">
        <v>20</v>
      </c>
      <c r="D134" s="90"/>
      <c r="E134" s="81">
        <v>-198725.6</v>
      </c>
    </row>
    <row r="135" spans="1:5" ht="15" hidden="1" customHeight="1">
      <c r="A135" s="76">
        <v>44655</v>
      </c>
      <c r="B135" s="77" t="s">
        <v>274</v>
      </c>
      <c r="C135" s="89">
        <v>4.2</v>
      </c>
      <c r="D135" s="90"/>
      <c r="E135" s="81">
        <v>-198729.8</v>
      </c>
    </row>
    <row r="136" spans="1:5" ht="15" hidden="1" customHeight="1">
      <c r="A136" s="76">
        <v>44655</v>
      </c>
      <c r="B136" s="77" t="s">
        <v>273</v>
      </c>
      <c r="C136" s="89">
        <v>20</v>
      </c>
      <c r="D136" s="90"/>
      <c r="E136" s="81">
        <v>-198749.8</v>
      </c>
    </row>
    <row r="137" spans="1:5" ht="15" hidden="1" customHeight="1">
      <c r="A137" s="76">
        <v>44655</v>
      </c>
      <c r="B137" s="77" t="s">
        <v>274</v>
      </c>
      <c r="C137" s="89">
        <v>4.2</v>
      </c>
      <c r="D137" s="90"/>
      <c r="E137" s="81">
        <v>-198754</v>
      </c>
    </row>
    <row r="138" spans="1:5" ht="15" hidden="1" customHeight="1">
      <c r="A138" s="76">
        <v>44656</v>
      </c>
      <c r="B138" s="77" t="s">
        <v>272</v>
      </c>
      <c r="C138" s="89">
        <v>34190.089999999997</v>
      </c>
      <c r="D138" s="90"/>
      <c r="E138" s="81">
        <v>-232944.09</v>
      </c>
    </row>
    <row r="139" spans="1:5" ht="15" hidden="1" customHeight="1">
      <c r="A139" s="76">
        <v>44656</v>
      </c>
      <c r="B139" s="77" t="s">
        <v>272</v>
      </c>
      <c r="C139" s="89">
        <v>500000</v>
      </c>
      <c r="D139" s="90"/>
      <c r="E139" s="81">
        <v>-732944.09</v>
      </c>
    </row>
    <row r="140" spans="1:5" ht="15" hidden="1" customHeight="1">
      <c r="A140" s="76">
        <v>44656</v>
      </c>
      <c r="B140" s="77" t="s">
        <v>272</v>
      </c>
      <c r="C140" s="89">
        <v>500000</v>
      </c>
      <c r="D140" s="90"/>
      <c r="E140" s="81">
        <v>-1232944.0900000001</v>
      </c>
    </row>
    <row r="141" spans="1:5" ht="15" hidden="1" customHeight="1">
      <c r="A141" s="76">
        <v>44656</v>
      </c>
      <c r="B141" s="77" t="s">
        <v>272</v>
      </c>
      <c r="C141" s="89">
        <v>500000</v>
      </c>
      <c r="D141" s="90"/>
      <c r="E141" s="81">
        <v>-1732944.09</v>
      </c>
    </row>
    <row r="142" spans="1:5" ht="15" hidden="1" customHeight="1">
      <c r="A142" s="76">
        <v>44656</v>
      </c>
      <c r="B142" s="77" t="s">
        <v>272</v>
      </c>
      <c r="C142" s="89">
        <v>450000</v>
      </c>
      <c r="D142" s="90"/>
      <c r="E142" s="81">
        <v>-2182944.09</v>
      </c>
    </row>
    <row r="143" spans="1:5" ht="15" hidden="1" customHeight="1">
      <c r="A143" s="76">
        <v>44656</v>
      </c>
      <c r="B143" s="77" t="s">
        <v>272</v>
      </c>
      <c r="C143" s="89">
        <v>738872.92</v>
      </c>
      <c r="D143" s="90"/>
      <c r="E143" s="81">
        <v>-2921817.01</v>
      </c>
    </row>
    <row r="144" spans="1:5" ht="15" hidden="1" customHeight="1">
      <c r="A144" s="76">
        <v>44656</v>
      </c>
      <c r="B144" s="79" t="s">
        <v>262</v>
      </c>
      <c r="C144" s="89">
        <v>540</v>
      </c>
      <c r="D144" s="90"/>
      <c r="E144" s="81">
        <v>-2922357.01</v>
      </c>
    </row>
    <row r="145" spans="1:5" ht="15" hidden="1" customHeight="1">
      <c r="A145" s="76">
        <v>44656</v>
      </c>
      <c r="B145" s="79" t="s">
        <v>262</v>
      </c>
      <c r="C145" s="89">
        <v>2260.41</v>
      </c>
      <c r="D145" s="90"/>
      <c r="E145" s="81">
        <v>-2924617.42</v>
      </c>
    </row>
    <row r="146" spans="1:5" ht="15" hidden="1" customHeight="1">
      <c r="A146" s="76">
        <v>44656</v>
      </c>
      <c r="B146" s="79" t="s">
        <v>262</v>
      </c>
      <c r="C146" s="89">
        <v>3000</v>
      </c>
      <c r="D146" s="90"/>
      <c r="E146" s="81">
        <v>-2927617.42</v>
      </c>
    </row>
    <row r="147" spans="1:5" ht="15" hidden="1" customHeight="1">
      <c r="A147" s="76">
        <v>44656</v>
      </c>
      <c r="B147" s="79" t="s">
        <v>262</v>
      </c>
      <c r="C147" s="89">
        <v>5430.05</v>
      </c>
      <c r="D147" s="90"/>
      <c r="E147" s="81">
        <v>-2933047.47</v>
      </c>
    </row>
    <row r="148" spans="1:5" ht="15" hidden="1" customHeight="1">
      <c r="A148" s="76">
        <v>44656</v>
      </c>
      <c r="B148" s="79" t="s">
        <v>262</v>
      </c>
      <c r="C148" s="89">
        <v>4433.24</v>
      </c>
      <c r="D148" s="90"/>
      <c r="E148" s="81">
        <v>-2937480.71</v>
      </c>
    </row>
    <row r="149" spans="1:5" ht="15" hidden="1" customHeight="1">
      <c r="A149" s="76">
        <v>44656</v>
      </c>
      <c r="B149" s="79" t="s">
        <v>262</v>
      </c>
      <c r="C149" s="89">
        <v>0.7</v>
      </c>
      <c r="D149" s="90"/>
      <c r="E149" s="81">
        <v>-2937481.41</v>
      </c>
    </row>
    <row r="150" spans="1:5" ht="15" hidden="1" customHeight="1">
      <c r="A150" s="76">
        <v>44656</v>
      </c>
      <c r="B150" s="79" t="s">
        <v>262</v>
      </c>
      <c r="C150" s="89">
        <v>0.15</v>
      </c>
      <c r="D150" s="90"/>
      <c r="E150" s="81">
        <v>-2937481.56</v>
      </c>
    </row>
    <row r="151" spans="1:5" ht="15" hidden="1" customHeight="1">
      <c r="A151" s="76">
        <v>44656</v>
      </c>
      <c r="B151" s="79" t="s">
        <v>262</v>
      </c>
      <c r="C151" s="89">
        <v>0.01</v>
      </c>
      <c r="D151" s="90"/>
      <c r="E151" s="81">
        <v>-2937481.57</v>
      </c>
    </row>
    <row r="152" spans="1:5" ht="15" hidden="1" customHeight="1">
      <c r="A152" s="76">
        <v>44656</v>
      </c>
      <c r="B152" s="79" t="s">
        <v>262</v>
      </c>
      <c r="C152" s="89">
        <v>0.12</v>
      </c>
      <c r="D152" s="90"/>
      <c r="E152" s="81">
        <v>-2937481.69</v>
      </c>
    </row>
    <row r="153" spans="1:5" ht="15" hidden="1" customHeight="1">
      <c r="A153" s="76">
        <v>44656</v>
      </c>
      <c r="B153" s="79" t="s">
        <v>262</v>
      </c>
      <c r="C153" s="89">
        <v>0.03</v>
      </c>
      <c r="D153" s="90"/>
      <c r="E153" s="81">
        <v>-2937481.72</v>
      </c>
    </row>
    <row r="154" spans="1:5" ht="15" hidden="1" customHeight="1">
      <c r="A154" s="76">
        <v>44656</v>
      </c>
      <c r="B154" s="79" t="s">
        <v>262</v>
      </c>
      <c r="C154" s="89">
        <v>0.12</v>
      </c>
      <c r="D154" s="90"/>
      <c r="E154" s="81">
        <v>-2937481.84</v>
      </c>
    </row>
    <row r="155" spans="1:5" ht="15" hidden="1" customHeight="1">
      <c r="A155" s="76">
        <v>44656</v>
      </c>
      <c r="B155" s="79" t="s">
        <v>262</v>
      </c>
      <c r="C155" s="89">
        <v>0.03</v>
      </c>
      <c r="D155" s="90"/>
      <c r="E155" s="81">
        <v>-2937481.87</v>
      </c>
    </row>
    <row r="156" spans="1:5" ht="15" hidden="1" customHeight="1">
      <c r="A156" s="76">
        <v>44656</v>
      </c>
      <c r="B156" s="79" t="s">
        <v>262</v>
      </c>
      <c r="C156" s="89">
        <v>0.12</v>
      </c>
      <c r="D156" s="90"/>
      <c r="E156" s="81">
        <v>-2937481.99</v>
      </c>
    </row>
    <row r="157" spans="1:5" ht="15" hidden="1" customHeight="1">
      <c r="A157" s="76">
        <v>44656</v>
      </c>
      <c r="B157" s="79" t="s">
        <v>262</v>
      </c>
      <c r="C157" s="89">
        <v>0.03</v>
      </c>
      <c r="D157" s="90"/>
      <c r="E157" s="81">
        <v>-2937482.02</v>
      </c>
    </row>
    <row r="158" spans="1:5" ht="15" hidden="1" customHeight="1">
      <c r="A158" s="76">
        <v>44656</v>
      </c>
      <c r="B158" s="77" t="s">
        <v>273</v>
      </c>
      <c r="C158" s="89">
        <v>1600</v>
      </c>
      <c r="D158" s="90"/>
      <c r="E158" s="81">
        <v>-2939082.02</v>
      </c>
    </row>
    <row r="159" spans="1:5" ht="15" hidden="1" customHeight="1">
      <c r="A159" s="76">
        <v>44656</v>
      </c>
      <c r="B159" s="77" t="s">
        <v>274</v>
      </c>
      <c r="C159" s="89">
        <v>336</v>
      </c>
      <c r="D159" s="90"/>
      <c r="E159" s="81">
        <v>-2939418.02</v>
      </c>
    </row>
    <row r="160" spans="1:5" ht="15" hidden="1" customHeight="1">
      <c r="A160" s="76">
        <v>44656</v>
      </c>
      <c r="B160" s="79" t="s">
        <v>268</v>
      </c>
      <c r="C160" s="89">
        <v>96</v>
      </c>
      <c r="D160" s="90"/>
      <c r="E160" s="81">
        <v>-2939514.02</v>
      </c>
    </row>
    <row r="161" spans="1:5" ht="15" hidden="1" customHeight="1">
      <c r="A161" s="76">
        <v>44656</v>
      </c>
      <c r="B161" s="77" t="s">
        <v>273</v>
      </c>
      <c r="C161" s="89">
        <v>116.75</v>
      </c>
      <c r="D161" s="90"/>
      <c r="E161" s="81">
        <v>-2939630.77</v>
      </c>
    </row>
    <row r="162" spans="1:5" ht="15" hidden="1" customHeight="1">
      <c r="A162" s="76">
        <v>44656</v>
      </c>
      <c r="B162" s="77" t="s">
        <v>274</v>
      </c>
      <c r="C162" s="89">
        <v>24.52</v>
      </c>
      <c r="D162" s="90"/>
      <c r="E162" s="81">
        <v>-2939655.29</v>
      </c>
    </row>
    <row r="163" spans="1:5" ht="15" hidden="1" customHeight="1">
      <c r="A163" s="76">
        <v>44656</v>
      </c>
      <c r="B163" s="79" t="s">
        <v>272</v>
      </c>
      <c r="C163" s="89">
        <v>240000</v>
      </c>
      <c r="D163" s="90"/>
      <c r="E163" s="81">
        <v>-3179655.29</v>
      </c>
    </row>
    <row r="164" spans="1:5" ht="15" hidden="1" customHeight="1">
      <c r="A164" s="76">
        <v>44656</v>
      </c>
      <c r="B164" s="79" t="s">
        <v>272</v>
      </c>
      <c r="C164" s="89">
        <v>8832</v>
      </c>
      <c r="D164" s="90"/>
      <c r="E164" s="81">
        <v>-3188487.29</v>
      </c>
    </row>
    <row r="165" spans="1:5" ht="15" hidden="1" customHeight="1">
      <c r="A165" s="76">
        <v>44656</v>
      </c>
      <c r="B165" s="79" t="s">
        <v>281</v>
      </c>
      <c r="C165" s="89">
        <v>550000</v>
      </c>
      <c r="D165" s="90"/>
      <c r="E165" s="81">
        <v>-3738487.29</v>
      </c>
    </row>
    <row r="166" spans="1:5" ht="15" hidden="1" customHeight="1">
      <c r="A166" s="76">
        <v>44656</v>
      </c>
      <c r="B166" s="79" t="s">
        <v>285</v>
      </c>
      <c r="C166" s="90"/>
      <c r="D166" s="89">
        <v>3000000</v>
      </c>
      <c r="E166" s="81">
        <v>-738487.29</v>
      </c>
    </row>
    <row r="167" spans="1:5" ht="15" hidden="1" customHeight="1">
      <c r="A167" s="76">
        <v>44656</v>
      </c>
      <c r="B167" s="79" t="s">
        <v>262</v>
      </c>
      <c r="C167" s="89">
        <v>18000</v>
      </c>
      <c r="D167" s="90"/>
      <c r="E167" s="81">
        <v>-756487.29</v>
      </c>
    </row>
    <row r="168" spans="1:5" ht="15" hidden="1" customHeight="1">
      <c r="A168" s="76">
        <v>44656</v>
      </c>
      <c r="B168" s="79" t="s">
        <v>266</v>
      </c>
      <c r="C168" s="89">
        <v>1500</v>
      </c>
      <c r="D168" s="90"/>
      <c r="E168" s="81">
        <v>-757987.29</v>
      </c>
    </row>
    <row r="169" spans="1:5" ht="15" hidden="1" customHeight="1">
      <c r="A169" s="76">
        <v>44656</v>
      </c>
      <c r="B169" s="79" t="s">
        <v>262</v>
      </c>
      <c r="C169" s="89">
        <v>9</v>
      </c>
      <c r="D169" s="90"/>
      <c r="E169" s="81">
        <v>-757996.29</v>
      </c>
    </row>
    <row r="170" spans="1:5" ht="15" hidden="1" customHeight="1">
      <c r="A170" s="76">
        <v>44656</v>
      </c>
      <c r="B170" s="79" t="s">
        <v>280</v>
      </c>
      <c r="C170" s="90"/>
      <c r="D170" s="89">
        <v>560000</v>
      </c>
      <c r="E170" s="81">
        <v>-197996.29</v>
      </c>
    </row>
    <row r="171" spans="1:5" ht="15" hidden="1" customHeight="1">
      <c r="A171" s="76">
        <v>44656</v>
      </c>
      <c r="B171" s="77" t="s">
        <v>273</v>
      </c>
      <c r="C171" s="89">
        <v>10</v>
      </c>
      <c r="D171" s="90"/>
      <c r="E171" s="81">
        <v>-198006.29</v>
      </c>
    </row>
    <row r="172" spans="1:5" ht="15" hidden="1" customHeight="1">
      <c r="A172" s="76">
        <v>44656</v>
      </c>
      <c r="B172" s="77" t="s">
        <v>274</v>
      </c>
      <c r="C172" s="89">
        <v>2.1</v>
      </c>
      <c r="D172" s="90"/>
      <c r="E172" s="81">
        <v>-198008.39</v>
      </c>
    </row>
    <row r="173" spans="1:5" ht="15" hidden="1" customHeight="1">
      <c r="A173" s="76">
        <v>44656</v>
      </c>
      <c r="B173" s="77" t="s">
        <v>273</v>
      </c>
      <c r="C173" s="89">
        <v>10</v>
      </c>
      <c r="D173" s="90"/>
      <c r="E173" s="81">
        <v>-198018.39</v>
      </c>
    </row>
    <row r="174" spans="1:5" ht="15" hidden="1" customHeight="1">
      <c r="A174" s="76">
        <v>44656</v>
      </c>
      <c r="B174" s="77" t="s">
        <v>274</v>
      </c>
      <c r="C174" s="89">
        <v>2.1</v>
      </c>
      <c r="D174" s="90"/>
      <c r="E174" s="81">
        <v>-198020.49</v>
      </c>
    </row>
    <row r="175" spans="1:5" ht="15" hidden="1" customHeight="1">
      <c r="A175" s="76">
        <v>44656</v>
      </c>
      <c r="B175" s="77" t="s">
        <v>273</v>
      </c>
      <c r="C175" s="89">
        <v>20</v>
      </c>
      <c r="D175" s="90"/>
      <c r="E175" s="81">
        <v>-198040.49</v>
      </c>
    </row>
    <row r="176" spans="1:5" ht="15" hidden="1" customHeight="1">
      <c r="A176" s="76">
        <v>44656</v>
      </c>
      <c r="B176" s="77" t="s">
        <v>274</v>
      </c>
      <c r="C176" s="89">
        <v>4.2</v>
      </c>
      <c r="D176" s="90"/>
      <c r="E176" s="81">
        <v>-198044.69</v>
      </c>
    </row>
    <row r="177" spans="1:5" ht="15" hidden="1" customHeight="1">
      <c r="A177" s="76">
        <v>44656</v>
      </c>
      <c r="B177" s="77" t="s">
        <v>273</v>
      </c>
      <c r="C177" s="89">
        <v>20</v>
      </c>
      <c r="D177" s="90"/>
      <c r="E177" s="81">
        <v>-198064.69</v>
      </c>
    </row>
    <row r="178" spans="1:5" ht="15" hidden="1" customHeight="1">
      <c r="A178" s="76">
        <v>44656</v>
      </c>
      <c r="B178" s="77" t="s">
        <v>274</v>
      </c>
      <c r="C178" s="89">
        <v>4.2</v>
      </c>
      <c r="D178" s="90"/>
      <c r="E178" s="81">
        <v>-198068.89</v>
      </c>
    </row>
    <row r="179" spans="1:5" ht="15" hidden="1" customHeight="1">
      <c r="A179" s="76">
        <v>44656</v>
      </c>
      <c r="B179" s="77" t="s">
        <v>273</v>
      </c>
      <c r="C179" s="89">
        <v>20</v>
      </c>
      <c r="D179" s="90"/>
      <c r="E179" s="81">
        <v>-198088.89</v>
      </c>
    </row>
    <row r="180" spans="1:5" ht="15" hidden="1" customHeight="1">
      <c r="A180" s="76">
        <v>44656</v>
      </c>
      <c r="B180" s="77" t="s">
        <v>274</v>
      </c>
      <c r="C180" s="89">
        <v>4.2</v>
      </c>
      <c r="D180" s="90"/>
      <c r="E180" s="81">
        <v>-198093.09</v>
      </c>
    </row>
    <row r="181" spans="1:5" ht="15" hidden="1" customHeight="1">
      <c r="A181" s="76">
        <v>44656</v>
      </c>
      <c r="B181" s="77" t="s">
        <v>273</v>
      </c>
      <c r="C181" s="89">
        <v>20</v>
      </c>
      <c r="D181" s="90"/>
      <c r="E181" s="81">
        <v>-198113.09</v>
      </c>
    </row>
    <row r="182" spans="1:5" ht="15" hidden="1" customHeight="1">
      <c r="A182" s="76">
        <v>44656</v>
      </c>
      <c r="B182" s="77" t="s">
        <v>274</v>
      </c>
      <c r="C182" s="89">
        <v>4.2</v>
      </c>
      <c r="D182" s="90"/>
      <c r="E182" s="81">
        <v>-198117.29</v>
      </c>
    </row>
    <row r="183" spans="1:5" ht="15" hidden="1" customHeight="1">
      <c r="A183" s="76">
        <v>44656</v>
      </c>
      <c r="B183" s="77" t="s">
        <v>273</v>
      </c>
      <c r="C183" s="89">
        <v>20</v>
      </c>
      <c r="D183" s="90"/>
      <c r="E183" s="81">
        <v>-198137.29</v>
      </c>
    </row>
    <row r="184" spans="1:5" ht="15" hidden="1" customHeight="1">
      <c r="A184" s="76">
        <v>44656</v>
      </c>
      <c r="B184" s="77" t="s">
        <v>274</v>
      </c>
      <c r="C184" s="89">
        <v>4.2</v>
      </c>
      <c r="D184" s="90"/>
      <c r="E184" s="81">
        <v>-198141.49</v>
      </c>
    </row>
    <row r="185" spans="1:5" ht="15" hidden="1" customHeight="1">
      <c r="A185" s="76">
        <v>44656</v>
      </c>
      <c r="B185" s="77" t="s">
        <v>273</v>
      </c>
      <c r="C185" s="89">
        <v>20</v>
      </c>
      <c r="D185" s="90"/>
      <c r="E185" s="81">
        <v>-198161.49</v>
      </c>
    </row>
    <row r="186" spans="1:5" ht="15" hidden="1" customHeight="1">
      <c r="A186" s="76">
        <v>44656</v>
      </c>
      <c r="B186" s="77" t="s">
        <v>274</v>
      </c>
      <c r="C186" s="89">
        <v>4.2</v>
      </c>
      <c r="D186" s="90"/>
      <c r="E186" s="81">
        <v>-198165.69</v>
      </c>
    </row>
    <row r="187" spans="1:5" ht="15" hidden="1" customHeight="1">
      <c r="A187" s="76">
        <v>44656</v>
      </c>
      <c r="B187" s="77" t="s">
        <v>273</v>
      </c>
      <c r="C187" s="89">
        <v>20</v>
      </c>
      <c r="D187" s="90"/>
      <c r="E187" s="81">
        <v>-198185.69</v>
      </c>
    </row>
    <row r="188" spans="1:5" ht="15" hidden="1" customHeight="1">
      <c r="A188" s="76">
        <v>44656</v>
      </c>
      <c r="B188" s="77" t="s">
        <v>274</v>
      </c>
      <c r="C188" s="89">
        <v>4.2</v>
      </c>
      <c r="D188" s="90"/>
      <c r="E188" s="81">
        <v>-198189.89</v>
      </c>
    </row>
    <row r="189" spans="1:5" ht="15" hidden="1" customHeight="1">
      <c r="A189" s="76">
        <v>44656</v>
      </c>
      <c r="B189" s="77" t="s">
        <v>273</v>
      </c>
      <c r="C189" s="89">
        <v>20</v>
      </c>
      <c r="D189" s="90"/>
      <c r="E189" s="81">
        <v>-198209.89</v>
      </c>
    </row>
    <row r="190" spans="1:5" ht="15" hidden="1" customHeight="1">
      <c r="A190" s="76">
        <v>44656</v>
      </c>
      <c r="B190" s="77" t="s">
        <v>274</v>
      </c>
      <c r="C190" s="89">
        <v>4.2</v>
      </c>
      <c r="D190" s="90"/>
      <c r="E190" s="81">
        <v>-198214.09</v>
      </c>
    </row>
    <row r="191" spans="1:5" ht="15" hidden="1" customHeight="1">
      <c r="A191" s="76">
        <v>44656</v>
      </c>
      <c r="B191" s="77" t="s">
        <v>273</v>
      </c>
      <c r="C191" s="89">
        <v>20</v>
      </c>
      <c r="D191" s="90"/>
      <c r="E191" s="81">
        <v>-198234.09</v>
      </c>
    </row>
    <row r="192" spans="1:5" ht="15" hidden="1" customHeight="1">
      <c r="A192" s="76">
        <v>44656</v>
      </c>
      <c r="B192" s="77" t="s">
        <v>274</v>
      </c>
      <c r="C192" s="89">
        <v>4.2</v>
      </c>
      <c r="D192" s="90"/>
      <c r="E192" s="81">
        <v>-198238.29</v>
      </c>
    </row>
    <row r="193" spans="1:5" ht="15" hidden="1" customHeight="1">
      <c r="A193" s="76">
        <v>44656</v>
      </c>
      <c r="B193" s="77" t="s">
        <v>273</v>
      </c>
      <c r="C193" s="89">
        <v>100</v>
      </c>
      <c r="D193" s="90"/>
      <c r="E193" s="81">
        <v>-198338.29</v>
      </c>
    </row>
    <row r="194" spans="1:5" ht="15" hidden="1" customHeight="1">
      <c r="A194" s="76">
        <v>44656</v>
      </c>
      <c r="B194" s="77" t="s">
        <v>274</v>
      </c>
      <c r="C194" s="89">
        <v>21</v>
      </c>
      <c r="D194" s="90"/>
      <c r="E194" s="81">
        <v>-198359.29</v>
      </c>
    </row>
    <row r="195" spans="1:5" ht="15" hidden="1" customHeight="1">
      <c r="A195" s="76">
        <v>44657</v>
      </c>
      <c r="B195" s="77" t="s">
        <v>272</v>
      </c>
      <c r="C195" s="89">
        <v>87000</v>
      </c>
      <c r="D195" s="90"/>
      <c r="E195" s="81">
        <v>-285359.28999999998</v>
      </c>
    </row>
    <row r="196" spans="1:5" ht="15" hidden="1" customHeight="1">
      <c r="A196" s="76">
        <v>44657</v>
      </c>
      <c r="B196" s="77" t="s">
        <v>272</v>
      </c>
      <c r="C196" s="89">
        <v>100000</v>
      </c>
      <c r="D196" s="90"/>
      <c r="E196" s="81">
        <v>-385359.29</v>
      </c>
    </row>
    <row r="197" spans="1:5" ht="15" hidden="1" customHeight="1">
      <c r="A197" s="76">
        <v>44657</v>
      </c>
      <c r="B197" s="77" t="s">
        <v>272</v>
      </c>
      <c r="C197" s="89">
        <v>250000</v>
      </c>
      <c r="D197" s="90"/>
      <c r="E197" s="81">
        <v>-635359.29</v>
      </c>
    </row>
    <row r="198" spans="1:5" ht="15" hidden="1" customHeight="1">
      <c r="A198" s="76">
        <v>44657</v>
      </c>
      <c r="B198" s="77" t="s">
        <v>272</v>
      </c>
      <c r="C198" s="89">
        <v>500000</v>
      </c>
      <c r="D198" s="90"/>
      <c r="E198" s="81">
        <v>-1135359.29</v>
      </c>
    </row>
    <row r="199" spans="1:5" ht="15" hidden="1" customHeight="1">
      <c r="A199" s="76">
        <v>44657</v>
      </c>
      <c r="B199" s="77" t="s">
        <v>272</v>
      </c>
      <c r="C199" s="89">
        <v>450000</v>
      </c>
      <c r="D199" s="90"/>
      <c r="E199" s="81">
        <v>-1585359.29</v>
      </c>
    </row>
    <row r="200" spans="1:5" ht="15" hidden="1" customHeight="1">
      <c r="A200" s="76">
        <v>44657</v>
      </c>
      <c r="B200" s="77" t="s">
        <v>272</v>
      </c>
      <c r="C200" s="89">
        <v>400000</v>
      </c>
      <c r="D200" s="90"/>
      <c r="E200" s="81">
        <v>-1985359.29</v>
      </c>
    </row>
    <row r="201" spans="1:5" ht="15" hidden="1" customHeight="1">
      <c r="A201" s="76">
        <v>44657</v>
      </c>
      <c r="B201" s="77" t="s">
        <v>272</v>
      </c>
      <c r="C201" s="89">
        <v>450000</v>
      </c>
      <c r="D201" s="90"/>
      <c r="E201" s="81">
        <v>-2435359.29</v>
      </c>
    </row>
    <row r="202" spans="1:5" ht="15" hidden="1" customHeight="1">
      <c r="A202" s="76">
        <v>44657</v>
      </c>
      <c r="B202" s="77" t="s">
        <v>272</v>
      </c>
      <c r="C202" s="89">
        <v>500000</v>
      </c>
      <c r="D202" s="90"/>
      <c r="E202" s="81">
        <v>-2935359.29</v>
      </c>
    </row>
    <row r="203" spans="1:5" ht="15" hidden="1" customHeight="1">
      <c r="A203" s="76">
        <v>44657</v>
      </c>
      <c r="B203" s="77" t="s">
        <v>272</v>
      </c>
      <c r="C203" s="89">
        <v>738872.92</v>
      </c>
      <c r="D203" s="90"/>
      <c r="E203" s="81">
        <v>-3674232.21</v>
      </c>
    </row>
    <row r="204" spans="1:5" ht="15" hidden="1" customHeight="1">
      <c r="A204" s="76">
        <v>44657</v>
      </c>
      <c r="B204" s="79" t="s">
        <v>262</v>
      </c>
      <c r="C204" s="89">
        <v>205.14</v>
      </c>
      <c r="D204" s="90"/>
      <c r="E204" s="81">
        <v>-3674437.35</v>
      </c>
    </row>
    <row r="205" spans="1:5" ht="15" hidden="1" customHeight="1">
      <c r="A205" s="76">
        <v>44657</v>
      </c>
      <c r="B205" s="79" t="s">
        <v>262</v>
      </c>
      <c r="C205" s="89">
        <v>3000</v>
      </c>
      <c r="D205" s="90"/>
      <c r="E205" s="81">
        <v>-3677437.35</v>
      </c>
    </row>
    <row r="206" spans="1:5" ht="15" hidden="1" customHeight="1">
      <c r="A206" s="76">
        <v>44657</v>
      </c>
      <c r="B206" s="79" t="s">
        <v>262</v>
      </c>
      <c r="C206" s="89">
        <v>3000</v>
      </c>
      <c r="D206" s="90"/>
      <c r="E206" s="81">
        <v>-3680437.35</v>
      </c>
    </row>
    <row r="207" spans="1:5" ht="15" hidden="1" customHeight="1">
      <c r="A207" s="76">
        <v>44657</v>
      </c>
      <c r="B207" s="79" t="s">
        <v>262</v>
      </c>
      <c r="C207" s="89">
        <v>3000</v>
      </c>
      <c r="D207" s="90"/>
      <c r="E207" s="81">
        <v>-3683437.35</v>
      </c>
    </row>
    <row r="208" spans="1:5" ht="15" hidden="1" customHeight="1">
      <c r="A208" s="76">
        <v>44657</v>
      </c>
      <c r="B208" s="79" t="s">
        <v>262</v>
      </c>
      <c r="C208" s="89">
        <v>2700</v>
      </c>
      <c r="D208" s="90"/>
      <c r="E208" s="81">
        <v>-3686137.35</v>
      </c>
    </row>
    <row r="209" spans="1:5" ht="15" hidden="1" customHeight="1">
      <c r="A209" s="76">
        <v>44657</v>
      </c>
      <c r="B209" s="79" t="s">
        <v>262</v>
      </c>
      <c r="C209" s="89">
        <v>4433.24</v>
      </c>
      <c r="D209" s="90"/>
      <c r="E209" s="81">
        <v>-3690570.59</v>
      </c>
    </row>
    <row r="210" spans="1:5" ht="15" hidden="1" customHeight="1">
      <c r="A210" s="76">
        <v>44657</v>
      </c>
      <c r="B210" s="79" t="s">
        <v>262</v>
      </c>
      <c r="C210" s="89">
        <v>9.6</v>
      </c>
      <c r="D210" s="90"/>
      <c r="E210" s="81">
        <v>-3690580.19</v>
      </c>
    </row>
    <row r="211" spans="1:5" ht="15" hidden="1" customHeight="1">
      <c r="A211" s="76">
        <v>44657</v>
      </c>
      <c r="B211" s="79" t="s">
        <v>262</v>
      </c>
      <c r="C211" s="89">
        <v>2.02</v>
      </c>
      <c r="D211" s="90"/>
      <c r="E211" s="81">
        <v>-3690582.21</v>
      </c>
    </row>
    <row r="212" spans="1:5" ht="15" hidden="1" customHeight="1">
      <c r="A212" s="76">
        <v>44657</v>
      </c>
      <c r="B212" s="79" t="s">
        <v>262</v>
      </c>
      <c r="C212" s="89">
        <v>0.57999999999999996</v>
      </c>
      <c r="D212" s="90"/>
      <c r="E212" s="81">
        <v>-3690582.79</v>
      </c>
    </row>
    <row r="213" spans="1:5" ht="15" hidden="1" customHeight="1">
      <c r="A213" s="76">
        <v>44657</v>
      </c>
      <c r="B213" s="79" t="s">
        <v>262</v>
      </c>
      <c r="C213" s="89">
        <v>0.7</v>
      </c>
      <c r="D213" s="90"/>
      <c r="E213" s="81">
        <v>-3690583.49</v>
      </c>
    </row>
    <row r="214" spans="1:5" ht="15" hidden="1" customHeight="1">
      <c r="A214" s="76">
        <v>44657</v>
      </c>
      <c r="B214" s="79" t="s">
        <v>262</v>
      </c>
      <c r="C214" s="89">
        <v>0.15</v>
      </c>
      <c r="D214" s="90"/>
      <c r="E214" s="81">
        <v>-3690583.64</v>
      </c>
    </row>
    <row r="215" spans="1:5" ht="15" hidden="1" customHeight="1">
      <c r="A215" s="76">
        <v>44657</v>
      </c>
      <c r="B215" s="79" t="s">
        <v>262</v>
      </c>
      <c r="C215" s="89">
        <v>1440</v>
      </c>
      <c r="D215" s="90"/>
      <c r="E215" s="81">
        <v>-3692023.64</v>
      </c>
    </row>
    <row r="216" spans="1:5" ht="15" hidden="1" customHeight="1">
      <c r="A216" s="76">
        <v>44657</v>
      </c>
      <c r="B216" s="79" t="s">
        <v>262</v>
      </c>
      <c r="C216" s="89">
        <v>52.99</v>
      </c>
      <c r="D216" s="90"/>
      <c r="E216" s="81">
        <v>-3692076.63</v>
      </c>
    </row>
    <row r="217" spans="1:5" ht="15" hidden="1" customHeight="1">
      <c r="A217" s="76">
        <v>44657</v>
      </c>
      <c r="B217" s="79" t="s">
        <v>262</v>
      </c>
      <c r="C217" s="89">
        <v>0.06</v>
      </c>
      <c r="D217" s="90"/>
      <c r="E217" s="81">
        <v>-3692076.69</v>
      </c>
    </row>
    <row r="218" spans="1:5" ht="15" hidden="1" customHeight="1">
      <c r="A218" s="76">
        <v>44657</v>
      </c>
      <c r="B218" s="79" t="s">
        <v>262</v>
      </c>
      <c r="C218" s="89">
        <v>0.01</v>
      </c>
      <c r="D218" s="90"/>
      <c r="E218" s="81">
        <v>-3692076.7</v>
      </c>
    </row>
    <row r="219" spans="1:5" ht="15" hidden="1" customHeight="1">
      <c r="A219" s="76">
        <v>44657</v>
      </c>
      <c r="B219" s="79" t="s">
        <v>262</v>
      </c>
      <c r="C219" s="89">
        <v>0.06</v>
      </c>
      <c r="D219" s="90"/>
      <c r="E219" s="81">
        <v>-3692076.76</v>
      </c>
    </row>
    <row r="220" spans="1:5" ht="15" hidden="1" customHeight="1">
      <c r="A220" s="76">
        <v>44657</v>
      </c>
      <c r="B220" s="79" t="s">
        <v>262</v>
      </c>
      <c r="C220" s="89">
        <v>0.01</v>
      </c>
      <c r="D220" s="90"/>
      <c r="E220" s="81">
        <v>-3692076.77</v>
      </c>
    </row>
    <row r="221" spans="1:5" ht="15" hidden="1" customHeight="1">
      <c r="A221" s="76">
        <v>44657</v>
      </c>
      <c r="B221" s="79" t="s">
        <v>262</v>
      </c>
      <c r="C221" s="89">
        <v>0.12</v>
      </c>
      <c r="D221" s="90"/>
      <c r="E221" s="81">
        <v>-3692076.89</v>
      </c>
    </row>
    <row r="222" spans="1:5" ht="15" hidden="1" customHeight="1">
      <c r="A222" s="76">
        <v>44657</v>
      </c>
      <c r="B222" s="79" t="s">
        <v>262</v>
      </c>
      <c r="C222" s="89">
        <v>0.03</v>
      </c>
      <c r="D222" s="90"/>
      <c r="E222" s="81">
        <v>-3692076.92</v>
      </c>
    </row>
    <row r="223" spans="1:5" ht="15" hidden="1" customHeight="1">
      <c r="A223" s="76">
        <v>44657</v>
      </c>
      <c r="B223" s="79" t="s">
        <v>262</v>
      </c>
      <c r="C223" s="89">
        <v>0.12</v>
      </c>
      <c r="D223" s="90"/>
      <c r="E223" s="81">
        <v>-3692077.04</v>
      </c>
    </row>
    <row r="224" spans="1:5" ht="15" hidden="1" customHeight="1">
      <c r="A224" s="76">
        <v>44657</v>
      </c>
      <c r="B224" s="79" t="s">
        <v>262</v>
      </c>
      <c r="C224" s="89">
        <v>0.03</v>
      </c>
      <c r="D224" s="90"/>
      <c r="E224" s="81">
        <v>-3692077.07</v>
      </c>
    </row>
    <row r="225" spans="1:5" ht="15" hidden="1" customHeight="1">
      <c r="A225" s="76">
        <v>44657</v>
      </c>
      <c r="B225" s="79" t="s">
        <v>262</v>
      </c>
      <c r="C225" s="89">
        <v>0.12</v>
      </c>
      <c r="D225" s="90"/>
      <c r="E225" s="81">
        <v>-3692077.19</v>
      </c>
    </row>
    <row r="226" spans="1:5" ht="15" hidden="1" customHeight="1">
      <c r="A226" s="76">
        <v>44657</v>
      </c>
      <c r="B226" s="79" t="s">
        <v>262</v>
      </c>
      <c r="C226" s="89">
        <v>0.03</v>
      </c>
      <c r="D226" s="90"/>
      <c r="E226" s="81">
        <v>-3692077.22</v>
      </c>
    </row>
    <row r="227" spans="1:5" ht="15" hidden="1" customHeight="1">
      <c r="A227" s="76">
        <v>44657</v>
      </c>
      <c r="B227" s="79" t="s">
        <v>262</v>
      </c>
      <c r="C227" s="89">
        <v>0.12</v>
      </c>
      <c r="D227" s="90"/>
      <c r="E227" s="81">
        <v>-3692077.34</v>
      </c>
    </row>
    <row r="228" spans="1:5" ht="15" hidden="1" customHeight="1">
      <c r="A228" s="76">
        <v>44657</v>
      </c>
      <c r="B228" s="79" t="s">
        <v>262</v>
      </c>
      <c r="C228" s="89">
        <v>0.03</v>
      </c>
      <c r="D228" s="90"/>
      <c r="E228" s="81">
        <v>-3692077.37</v>
      </c>
    </row>
    <row r="229" spans="1:5" ht="15" hidden="1" customHeight="1">
      <c r="A229" s="76">
        <v>44657</v>
      </c>
      <c r="B229" s="79" t="s">
        <v>262</v>
      </c>
      <c r="C229" s="89">
        <v>0.12</v>
      </c>
      <c r="D229" s="90"/>
      <c r="E229" s="81">
        <v>-3692077.49</v>
      </c>
    </row>
    <row r="230" spans="1:5" ht="15" hidden="1" customHeight="1">
      <c r="A230" s="76">
        <v>44657</v>
      </c>
      <c r="B230" s="79" t="s">
        <v>262</v>
      </c>
      <c r="C230" s="89">
        <v>0.03</v>
      </c>
      <c r="D230" s="90"/>
      <c r="E230" s="81">
        <v>-3692077.52</v>
      </c>
    </row>
    <row r="231" spans="1:5" ht="15" hidden="1" customHeight="1">
      <c r="A231" s="76">
        <v>44657</v>
      </c>
      <c r="B231" s="79" t="s">
        <v>262</v>
      </c>
      <c r="C231" s="89">
        <v>0.12</v>
      </c>
      <c r="D231" s="90"/>
      <c r="E231" s="81">
        <v>-3692077.64</v>
      </c>
    </row>
    <row r="232" spans="1:5" ht="15" hidden="1" customHeight="1">
      <c r="A232" s="76">
        <v>44657</v>
      </c>
      <c r="B232" s="79" t="s">
        <v>262</v>
      </c>
      <c r="C232" s="89">
        <v>0.03</v>
      </c>
      <c r="D232" s="90"/>
      <c r="E232" s="81">
        <v>-3692077.67</v>
      </c>
    </row>
    <row r="233" spans="1:5" ht="15" hidden="1" customHeight="1">
      <c r="A233" s="76">
        <v>44657</v>
      </c>
      <c r="B233" s="79" t="s">
        <v>262</v>
      </c>
      <c r="C233" s="89">
        <v>0.12</v>
      </c>
      <c r="D233" s="90"/>
      <c r="E233" s="81">
        <v>-3692077.79</v>
      </c>
    </row>
    <row r="234" spans="1:5" ht="15" hidden="1" customHeight="1">
      <c r="A234" s="76">
        <v>44657</v>
      </c>
      <c r="B234" s="79" t="s">
        <v>262</v>
      </c>
      <c r="C234" s="89">
        <v>0.03</v>
      </c>
      <c r="D234" s="90"/>
      <c r="E234" s="81">
        <v>-3692077.82</v>
      </c>
    </row>
    <row r="235" spans="1:5" ht="15" hidden="1" customHeight="1">
      <c r="A235" s="76">
        <v>44657</v>
      </c>
      <c r="B235" s="79" t="s">
        <v>262</v>
      </c>
      <c r="C235" s="89">
        <v>0.12</v>
      </c>
      <c r="D235" s="90"/>
      <c r="E235" s="81">
        <v>-3692077.94</v>
      </c>
    </row>
    <row r="236" spans="1:5" ht="15" hidden="1" customHeight="1">
      <c r="A236" s="76">
        <v>44657</v>
      </c>
      <c r="B236" s="79" t="s">
        <v>262</v>
      </c>
      <c r="C236" s="89">
        <v>0.03</v>
      </c>
      <c r="D236" s="90"/>
      <c r="E236" s="81">
        <v>-3692077.97</v>
      </c>
    </row>
    <row r="237" spans="1:5" ht="15" hidden="1" customHeight="1">
      <c r="A237" s="76">
        <v>44657</v>
      </c>
      <c r="B237" s="79" t="s">
        <v>262</v>
      </c>
      <c r="C237" s="89">
        <v>0.12</v>
      </c>
      <c r="D237" s="90"/>
      <c r="E237" s="81">
        <v>-3692078.09</v>
      </c>
    </row>
    <row r="238" spans="1:5" ht="15" hidden="1" customHeight="1">
      <c r="A238" s="76">
        <v>44657</v>
      </c>
      <c r="B238" s="79" t="s">
        <v>262</v>
      </c>
      <c r="C238" s="89">
        <v>0.03</v>
      </c>
      <c r="D238" s="90"/>
      <c r="E238" s="81">
        <v>-3692078.12</v>
      </c>
    </row>
    <row r="239" spans="1:5" ht="15" hidden="1" customHeight="1">
      <c r="A239" s="76">
        <v>44657</v>
      </c>
      <c r="B239" s="79" t="s">
        <v>262</v>
      </c>
      <c r="C239" s="89">
        <v>0.6</v>
      </c>
      <c r="D239" s="90"/>
      <c r="E239" s="81">
        <v>-3692078.72</v>
      </c>
    </row>
    <row r="240" spans="1:5" ht="15" hidden="1" customHeight="1">
      <c r="A240" s="76">
        <v>44657</v>
      </c>
      <c r="B240" s="79" t="s">
        <v>262</v>
      </c>
      <c r="C240" s="89">
        <v>0.13</v>
      </c>
      <c r="D240" s="90"/>
      <c r="E240" s="81">
        <v>-3692078.85</v>
      </c>
    </row>
    <row r="241" spans="1:5" ht="15" hidden="1" customHeight="1">
      <c r="A241" s="76">
        <v>44657</v>
      </c>
      <c r="B241" s="77" t="s">
        <v>273</v>
      </c>
      <c r="C241" s="89">
        <v>116.75</v>
      </c>
      <c r="D241" s="90"/>
      <c r="E241" s="81">
        <v>-3692195.6</v>
      </c>
    </row>
    <row r="242" spans="1:5" ht="15" hidden="1" customHeight="1">
      <c r="A242" s="76">
        <v>44657</v>
      </c>
      <c r="B242" s="77" t="s">
        <v>274</v>
      </c>
      <c r="C242" s="89">
        <v>24.52</v>
      </c>
      <c r="D242" s="90"/>
      <c r="E242" s="81">
        <v>-3692220.12</v>
      </c>
    </row>
    <row r="243" spans="1:5" ht="15" hidden="1" customHeight="1">
      <c r="A243" s="76">
        <v>44657</v>
      </c>
      <c r="B243" s="79" t="s">
        <v>280</v>
      </c>
      <c r="C243" s="90"/>
      <c r="D243" s="89">
        <v>3540000</v>
      </c>
      <c r="E243" s="81">
        <v>-152220.12</v>
      </c>
    </row>
    <row r="244" spans="1:5" ht="15" hidden="1" customHeight="1">
      <c r="A244" s="76">
        <v>44657</v>
      </c>
      <c r="B244" s="79" t="s">
        <v>280</v>
      </c>
      <c r="C244" s="90"/>
      <c r="D244" s="89">
        <v>2000000</v>
      </c>
      <c r="E244" s="81">
        <v>1847779.88</v>
      </c>
    </row>
    <row r="245" spans="1:5" ht="15" hidden="1" customHeight="1">
      <c r="A245" s="76">
        <v>44657</v>
      </c>
      <c r="B245" s="79" t="s">
        <v>285</v>
      </c>
      <c r="C245" s="90"/>
      <c r="D245" s="89">
        <v>80160</v>
      </c>
      <c r="E245" s="81">
        <v>1927939.88</v>
      </c>
    </row>
    <row r="246" spans="1:5" ht="15" hidden="1" customHeight="1">
      <c r="A246" s="76">
        <v>44657</v>
      </c>
      <c r="B246" s="79" t="s">
        <v>262</v>
      </c>
      <c r="C246" s="89">
        <v>480.96</v>
      </c>
      <c r="D246" s="90"/>
      <c r="E246" s="81">
        <v>1927458.92</v>
      </c>
    </row>
    <row r="247" spans="1:5" ht="15" hidden="1" customHeight="1">
      <c r="A247" s="76">
        <v>44657</v>
      </c>
      <c r="B247" s="79" t="s">
        <v>266</v>
      </c>
      <c r="C247" s="89">
        <v>40.08</v>
      </c>
      <c r="D247" s="90"/>
      <c r="E247" s="81">
        <v>1927418.84</v>
      </c>
    </row>
    <row r="248" spans="1:5" ht="15" hidden="1" customHeight="1">
      <c r="A248" s="76">
        <v>44657</v>
      </c>
      <c r="B248" s="79" t="s">
        <v>262</v>
      </c>
      <c r="C248" s="89">
        <v>0.24</v>
      </c>
      <c r="D248" s="90"/>
      <c r="E248" s="81">
        <v>1927418.6</v>
      </c>
    </row>
    <row r="249" spans="1:5" ht="15" hidden="1" customHeight="1">
      <c r="A249" s="76">
        <v>44657</v>
      </c>
      <c r="B249" s="97" t="s">
        <v>287</v>
      </c>
      <c r="C249" s="95">
        <v>1000000</v>
      </c>
      <c r="D249" s="90"/>
      <c r="E249" s="81">
        <v>927418.6</v>
      </c>
    </row>
    <row r="250" spans="1:5" ht="15" hidden="1" customHeight="1">
      <c r="A250" s="76">
        <v>44657</v>
      </c>
      <c r="B250" s="79" t="s">
        <v>262</v>
      </c>
      <c r="C250" s="89">
        <v>6000</v>
      </c>
      <c r="D250" s="90"/>
      <c r="E250" s="81">
        <v>921418.6</v>
      </c>
    </row>
    <row r="251" spans="1:5" ht="15" hidden="1" customHeight="1">
      <c r="A251" s="76">
        <v>44657</v>
      </c>
      <c r="B251" s="97" t="s">
        <v>287</v>
      </c>
      <c r="C251" s="95">
        <v>1000000</v>
      </c>
      <c r="D251" s="90"/>
      <c r="E251" s="81">
        <v>-78581.399999999994</v>
      </c>
    </row>
    <row r="252" spans="1:5" ht="15" hidden="1" customHeight="1">
      <c r="A252" s="76">
        <v>44657</v>
      </c>
      <c r="B252" s="79" t="s">
        <v>262</v>
      </c>
      <c r="C252" s="89">
        <v>6000</v>
      </c>
      <c r="D252" s="90"/>
      <c r="E252" s="81">
        <v>-84581.4</v>
      </c>
    </row>
    <row r="253" spans="1:5" ht="15" hidden="1" customHeight="1">
      <c r="A253" s="76">
        <v>44657</v>
      </c>
      <c r="B253" s="77" t="s">
        <v>273</v>
      </c>
      <c r="C253" s="89">
        <v>2</v>
      </c>
      <c r="D253" s="90"/>
      <c r="E253" s="81">
        <v>-84583.4</v>
      </c>
    </row>
    <row r="254" spans="1:5" ht="15" hidden="1" customHeight="1">
      <c r="A254" s="76">
        <v>44657</v>
      </c>
      <c r="B254" s="77" t="s">
        <v>274</v>
      </c>
      <c r="C254" s="89">
        <v>0.42</v>
      </c>
      <c r="D254" s="90"/>
      <c r="E254" s="81">
        <v>-84583.82</v>
      </c>
    </row>
    <row r="255" spans="1:5" ht="15" hidden="1" customHeight="1">
      <c r="A255" s="76">
        <v>44657</v>
      </c>
      <c r="B255" s="77" t="s">
        <v>273</v>
      </c>
      <c r="C255" s="89">
        <v>2</v>
      </c>
      <c r="D255" s="90"/>
      <c r="E255" s="81">
        <v>-84585.82</v>
      </c>
    </row>
    <row r="256" spans="1:5" ht="15" hidden="1" customHeight="1">
      <c r="A256" s="76">
        <v>44657</v>
      </c>
      <c r="B256" s="77" t="s">
        <v>274</v>
      </c>
      <c r="C256" s="89">
        <v>0.42</v>
      </c>
      <c r="D256" s="90"/>
      <c r="E256" s="81">
        <v>-84586.240000000005</v>
      </c>
    </row>
    <row r="257" spans="1:5" ht="15" hidden="1" customHeight="1">
      <c r="A257" s="76">
        <v>44657</v>
      </c>
      <c r="B257" s="77" t="s">
        <v>273</v>
      </c>
      <c r="C257" s="89">
        <v>20</v>
      </c>
      <c r="D257" s="90"/>
      <c r="E257" s="81">
        <v>-84606.24</v>
      </c>
    </row>
    <row r="258" spans="1:5" ht="15" hidden="1" customHeight="1">
      <c r="A258" s="76">
        <v>44657</v>
      </c>
      <c r="B258" s="77" t="s">
        <v>274</v>
      </c>
      <c r="C258" s="89">
        <v>4.2</v>
      </c>
      <c r="D258" s="90"/>
      <c r="E258" s="81">
        <v>-84610.44</v>
      </c>
    </row>
    <row r="259" spans="1:5" ht="15" hidden="1" customHeight="1">
      <c r="A259" s="76">
        <v>44657</v>
      </c>
      <c r="B259" s="77" t="s">
        <v>273</v>
      </c>
      <c r="C259" s="89">
        <v>20</v>
      </c>
      <c r="D259" s="90"/>
      <c r="E259" s="81">
        <v>-84630.44</v>
      </c>
    </row>
    <row r="260" spans="1:5" ht="15" hidden="1" customHeight="1">
      <c r="A260" s="76">
        <v>44657</v>
      </c>
      <c r="B260" s="77" t="s">
        <v>274</v>
      </c>
      <c r="C260" s="89">
        <v>4.2</v>
      </c>
      <c r="D260" s="90"/>
      <c r="E260" s="81">
        <v>-84634.64</v>
      </c>
    </row>
    <row r="261" spans="1:5" ht="15" hidden="1" customHeight="1">
      <c r="A261" s="76">
        <v>44657</v>
      </c>
      <c r="B261" s="77" t="s">
        <v>273</v>
      </c>
      <c r="C261" s="89">
        <v>20</v>
      </c>
      <c r="D261" s="90"/>
      <c r="E261" s="81">
        <v>-84654.64</v>
      </c>
    </row>
    <row r="262" spans="1:5" ht="15" hidden="1" customHeight="1">
      <c r="A262" s="76">
        <v>44657</v>
      </c>
      <c r="B262" s="77" t="s">
        <v>274</v>
      </c>
      <c r="C262" s="89">
        <v>4.2</v>
      </c>
      <c r="D262" s="90"/>
      <c r="E262" s="81">
        <v>-84658.84</v>
      </c>
    </row>
    <row r="263" spans="1:5" ht="15" hidden="1" customHeight="1">
      <c r="A263" s="76">
        <v>44657</v>
      </c>
      <c r="B263" s="77" t="s">
        <v>273</v>
      </c>
      <c r="C263" s="89">
        <v>20</v>
      </c>
      <c r="D263" s="90"/>
      <c r="E263" s="81">
        <v>-84678.84</v>
      </c>
    </row>
    <row r="264" spans="1:5" ht="15" hidden="1" customHeight="1">
      <c r="A264" s="76">
        <v>44657</v>
      </c>
      <c r="B264" s="77" t="s">
        <v>274</v>
      </c>
      <c r="C264" s="89">
        <v>4.2</v>
      </c>
      <c r="D264" s="90"/>
      <c r="E264" s="81">
        <v>-84683.04</v>
      </c>
    </row>
    <row r="265" spans="1:5" ht="15" hidden="1" customHeight="1">
      <c r="A265" s="76">
        <v>44657</v>
      </c>
      <c r="B265" s="77" t="s">
        <v>273</v>
      </c>
      <c r="C265" s="89">
        <v>20</v>
      </c>
      <c r="D265" s="90"/>
      <c r="E265" s="81">
        <v>-84703.039999999994</v>
      </c>
    </row>
    <row r="266" spans="1:5" ht="15" hidden="1" customHeight="1">
      <c r="A266" s="76">
        <v>44657</v>
      </c>
      <c r="B266" s="77" t="s">
        <v>274</v>
      </c>
      <c r="C266" s="89">
        <v>4.2</v>
      </c>
      <c r="D266" s="90"/>
      <c r="E266" s="81">
        <v>-84707.24</v>
      </c>
    </row>
    <row r="267" spans="1:5" ht="15" hidden="1" customHeight="1">
      <c r="A267" s="76">
        <v>44658</v>
      </c>
      <c r="B267" s="77" t="s">
        <v>272</v>
      </c>
      <c r="C267" s="89">
        <v>80000</v>
      </c>
      <c r="D267" s="90"/>
      <c r="E267" s="81">
        <v>-164707.24</v>
      </c>
    </row>
    <row r="268" spans="1:5" ht="15" hidden="1" customHeight="1">
      <c r="A268" s="76">
        <v>44658</v>
      </c>
      <c r="B268" s="77" t="s">
        <v>272</v>
      </c>
      <c r="C268" s="89">
        <v>550000</v>
      </c>
      <c r="D268" s="90"/>
      <c r="E268" s="81">
        <v>-714707.24</v>
      </c>
    </row>
    <row r="269" spans="1:5" ht="15" hidden="1" customHeight="1">
      <c r="A269" s="76">
        <v>44658</v>
      </c>
      <c r="B269" s="77" t="s">
        <v>272</v>
      </c>
      <c r="C269" s="89">
        <v>500000</v>
      </c>
      <c r="D269" s="90"/>
      <c r="E269" s="81">
        <v>-1214707.24</v>
      </c>
    </row>
    <row r="270" spans="1:5" ht="15" hidden="1" customHeight="1">
      <c r="A270" s="76">
        <v>44658</v>
      </c>
      <c r="B270" s="77" t="s">
        <v>272</v>
      </c>
      <c r="C270" s="89">
        <v>450000</v>
      </c>
      <c r="D270" s="90"/>
      <c r="E270" s="81">
        <v>-1664707.24</v>
      </c>
    </row>
    <row r="271" spans="1:5" ht="15" hidden="1" customHeight="1">
      <c r="A271" s="76">
        <v>44658</v>
      </c>
      <c r="B271" s="77" t="s">
        <v>272</v>
      </c>
      <c r="C271" s="89">
        <v>738872.92</v>
      </c>
      <c r="D271" s="90"/>
      <c r="E271" s="81">
        <v>-2403580.16</v>
      </c>
    </row>
    <row r="272" spans="1:5" ht="15" hidden="1" customHeight="1">
      <c r="A272" s="76">
        <v>44658</v>
      </c>
      <c r="B272" s="79" t="s">
        <v>262</v>
      </c>
      <c r="C272" s="89">
        <v>522</v>
      </c>
      <c r="D272" s="90"/>
      <c r="E272" s="81">
        <v>-2404102.16</v>
      </c>
    </row>
    <row r="273" spans="1:5" ht="15" hidden="1" customHeight="1">
      <c r="A273" s="76">
        <v>44658</v>
      </c>
      <c r="B273" s="79" t="s">
        <v>262</v>
      </c>
      <c r="C273" s="89">
        <v>600</v>
      </c>
      <c r="D273" s="90"/>
      <c r="E273" s="81">
        <v>-2404702.16</v>
      </c>
    </row>
    <row r="274" spans="1:5" ht="15" hidden="1" customHeight="1">
      <c r="A274" s="76">
        <v>44658</v>
      </c>
      <c r="B274" s="79" t="s">
        <v>262</v>
      </c>
      <c r="C274" s="89">
        <v>1500</v>
      </c>
      <c r="D274" s="90"/>
      <c r="E274" s="81">
        <v>-2406202.16</v>
      </c>
    </row>
    <row r="275" spans="1:5" ht="15" hidden="1" customHeight="1">
      <c r="A275" s="76">
        <v>44658</v>
      </c>
      <c r="B275" s="79" t="s">
        <v>262</v>
      </c>
      <c r="C275" s="89">
        <v>3000</v>
      </c>
      <c r="D275" s="90"/>
      <c r="E275" s="81">
        <v>-2409202.16</v>
      </c>
    </row>
    <row r="276" spans="1:5" ht="15" hidden="1" customHeight="1">
      <c r="A276" s="76">
        <v>44658</v>
      </c>
      <c r="B276" s="79" t="s">
        <v>262</v>
      </c>
      <c r="C276" s="89">
        <v>2700</v>
      </c>
      <c r="D276" s="90"/>
      <c r="E276" s="81">
        <v>-2411902.16</v>
      </c>
    </row>
    <row r="277" spans="1:5" ht="15" hidden="1" customHeight="1">
      <c r="A277" s="76">
        <v>44658</v>
      </c>
      <c r="B277" s="79" t="s">
        <v>262</v>
      </c>
      <c r="C277" s="89">
        <v>2400</v>
      </c>
      <c r="D277" s="90"/>
      <c r="E277" s="81">
        <v>-2414302.16</v>
      </c>
    </row>
    <row r="278" spans="1:5" ht="15" hidden="1" customHeight="1">
      <c r="A278" s="76">
        <v>44658</v>
      </c>
      <c r="B278" s="79" t="s">
        <v>262</v>
      </c>
      <c r="C278" s="89">
        <v>2700</v>
      </c>
      <c r="D278" s="90"/>
      <c r="E278" s="81">
        <v>-2417002.16</v>
      </c>
    </row>
    <row r="279" spans="1:5" ht="15" hidden="1" customHeight="1">
      <c r="A279" s="76">
        <v>44658</v>
      </c>
      <c r="B279" s="79" t="s">
        <v>262</v>
      </c>
      <c r="C279" s="89">
        <v>3000</v>
      </c>
      <c r="D279" s="90"/>
      <c r="E279" s="81">
        <v>-2420002.16</v>
      </c>
    </row>
    <row r="280" spans="1:5" ht="15" hidden="1" customHeight="1">
      <c r="A280" s="76">
        <v>44658</v>
      </c>
      <c r="B280" s="79" t="s">
        <v>262</v>
      </c>
      <c r="C280" s="89">
        <v>4433.24</v>
      </c>
      <c r="D280" s="90"/>
      <c r="E280" s="81">
        <v>-2424435.4</v>
      </c>
    </row>
    <row r="281" spans="1:5" ht="15" hidden="1" customHeight="1">
      <c r="A281" s="76">
        <v>44658</v>
      </c>
      <c r="B281" s="79" t="s">
        <v>262</v>
      </c>
      <c r="C281" s="89">
        <v>0.7</v>
      </c>
      <c r="D281" s="90"/>
      <c r="E281" s="81">
        <v>-2424436.1</v>
      </c>
    </row>
    <row r="282" spans="1:5" ht="15" hidden="1" customHeight="1">
      <c r="A282" s="76">
        <v>44658</v>
      </c>
      <c r="B282" s="79" t="s">
        <v>262</v>
      </c>
      <c r="C282" s="89">
        <v>0.15</v>
      </c>
      <c r="D282" s="90"/>
      <c r="E282" s="81">
        <v>-2424436.25</v>
      </c>
    </row>
    <row r="283" spans="1:5" ht="15" hidden="1" customHeight="1">
      <c r="A283" s="76">
        <v>44658</v>
      </c>
      <c r="B283" s="79" t="s">
        <v>262</v>
      </c>
      <c r="C283" s="89">
        <v>0.01</v>
      </c>
      <c r="D283" s="90"/>
      <c r="E283" s="81">
        <v>-2424436.2599999998</v>
      </c>
    </row>
    <row r="284" spans="1:5" ht="15" hidden="1" customHeight="1">
      <c r="A284" s="76">
        <v>44658</v>
      </c>
      <c r="B284" s="79" t="s">
        <v>262</v>
      </c>
      <c r="C284" s="89">
        <v>0.01</v>
      </c>
      <c r="D284" s="90"/>
      <c r="E284" s="81">
        <v>-2424436.27</v>
      </c>
    </row>
    <row r="285" spans="1:5" ht="15" hidden="1" customHeight="1">
      <c r="A285" s="85">
        <v>44658</v>
      </c>
      <c r="B285" s="79" t="s">
        <v>262</v>
      </c>
      <c r="C285" s="89">
        <v>0.12</v>
      </c>
      <c r="D285" s="90"/>
      <c r="E285" s="81">
        <v>-2424436.39</v>
      </c>
    </row>
    <row r="286" spans="1:5" ht="15" hidden="1" customHeight="1">
      <c r="A286" s="85">
        <v>44658</v>
      </c>
      <c r="B286" s="79" t="s">
        <v>262</v>
      </c>
      <c r="C286" s="89">
        <v>0.03</v>
      </c>
      <c r="D286" s="90"/>
      <c r="E286" s="81">
        <v>-2424436.42</v>
      </c>
    </row>
    <row r="287" spans="1:5" ht="15" hidden="1" customHeight="1">
      <c r="A287" s="85">
        <v>44658</v>
      </c>
      <c r="B287" s="79" t="s">
        <v>262</v>
      </c>
      <c r="C287" s="89">
        <v>0.12</v>
      </c>
      <c r="D287" s="90"/>
      <c r="E287" s="81">
        <v>-2424436.54</v>
      </c>
    </row>
    <row r="288" spans="1:5" ht="15" hidden="1" customHeight="1">
      <c r="A288" s="85">
        <v>44658</v>
      </c>
      <c r="B288" s="79" t="s">
        <v>262</v>
      </c>
      <c r="C288" s="89">
        <v>0.03</v>
      </c>
      <c r="D288" s="90"/>
      <c r="E288" s="81">
        <v>-2424436.5699999998</v>
      </c>
    </row>
    <row r="289" spans="1:5" ht="15" hidden="1" customHeight="1">
      <c r="A289" s="85">
        <v>44658</v>
      </c>
      <c r="B289" s="79" t="s">
        <v>262</v>
      </c>
      <c r="C289" s="89">
        <v>0.12</v>
      </c>
      <c r="D289" s="90"/>
      <c r="E289" s="81">
        <v>-2424436.69</v>
      </c>
    </row>
    <row r="290" spans="1:5" ht="15" hidden="1" customHeight="1">
      <c r="A290" s="85">
        <v>44658</v>
      </c>
      <c r="B290" s="79" t="s">
        <v>262</v>
      </c>
      <c r="C290" s="89">
        <v>0.03</v>
      </c>
      <c r="D290" s="90"/>
      <c r="E290" s="81">
        <v>-2424436.7200000002</v>
      </c>
    </row>
    <row r="291" spans="1:5" ht="15" hidden="1" customHeight="1">
      <c r="A291" s="85">
        <v>44658</v>
      </c>
      <c r="B291" s="79" t="s">
        <v>262</v>
      </c>
      <c r="C291" s="89">
        <v>0.12</v>
      </c>
      <c r="D291" s="90"/>
      <c r="E291" s="81">
        <v>-2424436.84</v>
      </c>
    </row>
    <row r="292" spans="1:5" ht="15" hidden="1" customHeight="1">
      <c r="A292" s="85">
        <v>44658</v>
      </c>
      <c r="B292" s="79" t="s">
        <v>262</v>
      </c>
      <c r="C292" s="89">
        <v>0.03</v>
      </c>
      <c r="D292" s="90"/>
      <c r="E292" s="81">
        <v>-2424436.87</v>
      </c>
    </row>
    <row r="293" spans="1:5" ht="15" hidden="1" customHeight="1">
      <c r="A293" s="85">
        <v>44658</v>
      </c>
      <c r="B293" s="79" t="s">
        <v>262</v>
      </c>
      <c r="C293" s="89">
        <v>0.12</v>
      </c>
      <c r="D293" s="90"/>
      <c r="E293" s="81">
        <v>-2424436.9900000002</v>
      </c>
    </row>
    <row r="294" spans="1:5" ht="15" hidden="1" customHeight="1">
      <c r="A294" s="85">
        <v>44658</v>
      </c>
      <c r="B294" s="79" t="s">
        <v>262</v>
      </c>
      <c r="C294" s="89">
        <v>0.03</v>
      </c>
      <c r="D294" s="90"/>
      <c r="E294" s="81">
        <v>-2424437.02</v>
      </c>
    </row>
    <row r="295" spans="1:5" ht="15" hidden="1" customHeight="1">
      <c r="A295" s="85">
        <v>44658</v>
      </c>
      <c r="B295" s="77" t="s">
        <v>273</v>
      </c>
      <c r="C295" s="89">
        <v>116.75</v>
      </c>
      <c r="D295" s="90"/>
      <c r="E295" s="81">
        <v>-2424553.77</v>
      </c>
    </row>
    <row r="296" spans="1:5" ht="15" hidden="1" customHeight="1">
      <c r="A296" s="85">
        <v>44658</v>
      </c>
      <c r="B296" s="77" t="s">
        <v>274</v>
      </c>
      <c r="C296" s="89">
        <v>24.52</v>
      </c>
      <c r="D296" s="90"/>
      <c r="E296" s="81">
        <v>-2424578.29</v>
      </c>
    </row>
    <row r="297" spans="1:5" ht="15" hidden="1" customHeight="1">
      <c r="A297" s="85">
        <v>44658</v>
      </c>
      <c r="B297" s="79" t="s">
        <v>272</v>
      </c>
      <c r="C297" s="89">
        <v>240481.73</v>
      </c>
      <c r="D297" s="90"/>
      <c r="E297" s="81">
        <v>-2665060.02</v>
      </c>
    </row>
    <row r="298" spans="1:5" ht="15" hidden="1" customHeight="1">
      <c r="A298" s="85">
        <v>44658</v>
      </c>
      <c r="B298" s="79" t="s">
        <v>272</v>
      </c>
      <c r="C298" s="89">
        <v>77860</v>
      </c>
      <c r="D298" s="90"/>
      <c r="E298" s="81">
        <v>-2742920.02</v>
      </c>
    </row>
    <row r="299" spans="1:5" ht="15" hidden="1" customHeight="1">
      <c r="A299" s="85">
        <v>44658</v>
      </c>
      <c r="B299" s="79" t="s">
        <v>272</v>
      </c>
      <c r="C299" s="89">
        <v>66550</v>
      </c>
      <c r="D299" s="90"/>
      <c r="E299" s="81">
        <v>-2809470.02</v>
      </c>
    </row>
    <row r="300" spans="1:5" ht="15" hidden="1" customHeight="1">
      <c r="A300" s="85">
        <v>44658</v>
      </c>
      <c r="B300" s="79" t="s">
        <v>272</v>
      </c>
      <c r="C300" s="89">
        <v>100000</v>
      </c>
      <c r="D300" s="90"/>
      <c r="E300" s="81">
        <v>-2909470.02</v>
      </c>
    </row>
    <row r="301" spans="1:5" ht="15" hidden="1" customHeight="1">
      <c r="A301" s="85">
        <v>44658</v>
      </c>
      <c r="B301" s="79" t="s">
        <v>272</v>
      </c>
      <c r="C301" s="89">
        <v>65150</v>
      </c>
      <c r="D301" s="90"/>
      <c r="E301" s="81">
        <v>-2974620.02</v>
      </c>
    </row>
    <row r="302" spans="1:5" ht="15" hidden="1" customHeight="1">
      <c r="A302" s="85">
        <v>44658</v>
      </c>
      <c r="B302" s="79" t="s">
        <v>272</v>
      </c>
      <c r="C302" s="89">
        <v>67760</v>
      </c>
      <c r="D302" s="90"/>
      <c r="E302" s="81">
        <v>-3042380.02</v>
      </c>
    </row>
    <row r="303" spans="1:5" ht="15" hidden="1" customHeight="1">
      <c r="A303" s="85">
        <v>44658</v>
      </c>
      <c r="B303" s="79" t="s">
        <v>272</v>
      </c>
      <c r="C303" s="89">
        <v>109680</v>
      </c>
      <c r="D303" s="90"/>
      <c r="E303" s="81">
        <v>-3152060.02</v>
      </c>
    </row>
    <row r="304" spans="1:5" ht="15" hidden="1" customHeight="1">
      <c r="A304" s="85">
        <v>44658</v>
      </c>
      <c r="B304" s="79" t="s">
        <v>272</v>
      </c>
      <c r="C304" s="89">
        <v>6624</v>
      </c>
      <c r="D304" s="90"/>
      <c r="E304" s="81">
        <v>-3158684.02</v>
      </c>
    </row>
    <row r="305" spans="1:5" ht="15" hidden="1" customHeight="1">
      <c r="A305" s="85">
        <v>44658</v>
      </c>
      <c r="B305" s="79" t="s">
        <v>281</v>
      </c>
      <c r="C305" s="89">
        <v>40000</v>
      </c>
      <c r="D305" s="90"/>
      <c r="E305" s="81">
        <v>-3198684.02</v>
      </c>
    </row>
    <row r="306" spans="1:5" ht="15" hidden="1" customHeight="1">
      <c r="A306" s="85">
        <v>44658</v>
      </c>
      <c r="B306" s="79" t="s">
        <v>278</v>
      </c>
      <c r="C306" s="90"/>
      <c r="D306" s="89">
        <v>330000</v>
      </c>
      <c r="E306" s="81">
        <v>-2868684.02</v>
      </c>
    </row>
    <row r="307" spans="1:5" ht="15" hidden="1" customHeight="1">
      <c r="A307" s="85">
        <v>44658</v>
      </c>
      <c r="B307" s="79" t="s">
        <v>281</v>
      </c>
      <c r="C307" s="90"/>
      <c r="D307" s="89">
        <v>1900000</v>
      </c>
      <c r="E307" s="81">
        <v>-968684.02</v>
      </c>
    </row>
    <row r="308" spans="1:5" ht="15" hidden="1" customHeight="1">
      <c r="A308" s="85">
        <v>44658</v>
      </c>
      <c r="B308" s="79" t="s">
        <v>286</v>
      </c>
      <c r="C308" s="90"/>
      <c r="D308" s="89">
        <v>350000</v>
      </c>
      <c r="E308" s="81">
        <v>-618684.02</v>
      </c>
    </row>
    <row r="309" spans="1:5" ht="15" hidden="1" customHeight="1">
      <c r="A309" s="85">
        <v>44658</v>
      </c>
      <c r="B309" s="79" t="s">
        <v>262</v>
      </c>
      <c r="C309" s="89">
        <v>2100</v>
      </c>
      <c r="D309" s="90"/>
      <c r="E309" s="81">
        <v>-620784.02</v>
      </c>
    </row>
    <row r="310" spans="1:5" ht="15" hidden="1" customHeight="1">
      <c r="A310" s="85">
        <v>44658</v>
      </c>
      <c r="B310" s="79" t="s">
        <v>266</v>
      </c>
      <c r="C310" s="89">
        <v>175</v>
      </c>
      <c r="D310" s="90"/>
      <c r="E310" s="81">
        <v>-620959.02</v>
      </c>
    </row>
    <row r="311" spans="1:5" ht="15" hidden="1" customHeight="1">
      <c r="A311" s="85">
        <v>44658</v>
      </c>
      <c r="B311" s="79" t="s">
        <v>262</v>
      </c>
      <c r="C311" s="89">
        <v>1.05</v>
      </c>
      <c r="D311" s="90"/>
      <c r="E311" s="81">
        <v>-620960.06999999995</v>
      </c>
    </row>
    <row r="312" spans="1:5" ht="15" hidden="1" customHeight="1">
      <c r="A312" s="85">
        <v>44658</v>
      </c>
      <c r="B312" s="79" t="s">
        <v>280</v>
      </c>
      <c r="C312" s="90"/>
      <c r="D312" s="89">
        <v>100000</v>
      </c>
      <c r="E312" s="81">
        <v>-520960.07</v>
      </c>
    </row>
    <row r="313" spans="1:5" ht="15" hidden="1" customHeight="1">
      <c r="A313" s="85">
        <v>44658</v>
      </c>
      <c r="B313" s="79" t="s">
        <v>285</v>
      </c>
      <c r="C313" s="90"/>
      <c r="D313" s="89">
        <v>391195.37</v>
      </c>
      <c r="E313" s="81">
        <v>-129764.7</v>
      </c>
    </row>
    <row r="314" spans="1:5" ht="15" hidden="1" customHeight="1">
      <c r="A314" s="85">
        <v>44658</v>
      </c>
      <c r="B314" s="79" t="s">
        <v>262</v>
      </c>
      <c r="C314" s="89">
        <v>2347.17</v>
      </c>
      <c r="D314" s="90"/>
      <c r="E314" s="81">
        <v>-132111.87</v>
      </c>
    </row>
    <row r="315" spans="1:5" ht="15" hidden="1" customHeight="1">
      <c r="A315" s="85">
        <v>44658</v>
      </c>
      <c r="B315" s="79" t="s">
        <v>266</v>
      </c>
      <c r="C315" s="89">
        <v>195.6</v>
      </c>
      <c r="D315" s="90"/>
      <c r="E315" s="81">
        <v>-132307.47</v>
      </c>
    </row>
    <row r="316" spans="1:5" ht="15" hidden="1" customHeight="1">
      <c r="A316" s="85">
        <v>44658</v>
      </c>
      <c r="B316" s="79" t="s">
        <v>262</v>
      </c>
      <c r="C316" s="89">
        <v>1.17</v>
      </c>
      <c r="D316" s="90"/>
      <c r="E316" s="81">
        <v>-132308.64000000001</v>
      </c>
    </row>
    <row r="317" spans="1:5" ht="15" hidden="1" customHeight="1">
      <c r="A317" s="85">
        <v>44658</v>
      </c>
      <c r="B317" s="79" t="s">
        <v>284</v>
      </c>
      <c r="C317" s="90"/>
      <c r="D317" s="89">
        <v>350000</v>
      </c>
      <c r="E317" s="81">
        <v>217691.36</v>
      </c>
    </row>
    <row r="318" spans="1:5" ht="15" hidden="1" customHeight="1">
      <c r="A318" s="85">
        <v>44658</v>
      </c>
      <c r="B318" s="97" t="s">
        <v>287</v>
      </c>
      <c r="C318" s="95">
        <v>348000</v>
      </c>
      <c r="D318" s="90"/>
      <c r="E318" s="81">
        <v>-130308.64</v>
      </c>
    </row>
    <row r="319" spans="1:5" ht="15" hidden="1" customHeight="1">
      <c r="A319" s="85">
        <v>44658</v>
      </c>
      <c r="B319" s="79" t="s">
        <v>262</v>
      </c>
      <c r="C319" s="89">
        <v>2088</v>
      </c>
      <c r="D319" s="90"/>
      <c r="E319" s="81">
        <v>-132396.64000000001</v>
      </c>
    </row>
    <row r="320" spans="1:5" ht="15" hidden="1" customHeight="1">
      <c r="A320" s="85">
        <v>44658</v>
      </c>
      <c r="B320" s="97" t="s">
        <v>287</v>
      </c>
      <c r="C320" s="95">
        <v>60000</v>
      </c>
      <c r="D320" s="90"/>
      <c r="E320" s="81">
        <v>-192396.64</v>
      </c>
    </row>
    <row r="321" spans="1:5" ht="15" hidden="1" customHeight="1">
      <c r="A321" s="85">
        <v>44658</v>
      </c>
      <c r="B321" s="79" t="s">
        <v>262</v>
      </c>
      <c r="C321" s="89">
        <v>360</v>
      </c>
      <c r="D321" s="90"/>
      <c r="E321" s="81">
        <v>-192756.64</v>
      </c>
    </row>
    <row r="322" spans="1:5" ht="15" hidden="1" customHeight="1">
      <c r="A322" s="85">
        <v>44658</v>
      </c>
      <c r="B322" s="77" t="s">
        <v>273</v>
      </c>
      <c r="C322" s="89">
        <v>2</v>
      </c>
      <c r="D322" s="90"/>
      <c r="E322" s="81">
        <v>-192758.64</v>
      </c>
    </row>
    <row r="323" spans="1:5" ht="15" hidden="1" customHeight="1">
      <c r="A323" s="85">
        <v>44658</v>
      </c>
      <c r="B323" s="77" t="s">
        <v>274</v>
      </c>
      <c r="C323" s="89">
        <v>0.42</v>
      </c>
      <c r="D323" s="90"/>
      <c r="E323" s="81">
        <v>-192759.06</v>
      </c>
    </row>
    <row r="324" spans="1:5" ht="15" hidden="1" customHeight="1">
      <c r="A324" s="85">
        <v>44658</v>
      </c>
      <c r="B324" s="77" t="s">
        <v>273</v>
      </c>
      <c r="C324" s="89">
        <v>2</v>
      </c>
      <c r="D324" s="90"/>
      <c r="E324" s="81">
        <v>-192761.06</v>
      </c>
    </row>
    <row r="325" spans="1:5" ht="15" hidden="1" customHeight="1">
      <c r="A325" s="85">
        <v>44658</v>
      </c>
      <c r="B325" s="77" t="s">
        <v>274</v>
      </c>
      <c r="C325" s="89">
        <v>0.42</v>
      </c>
      <c r="D325" s="90"/>
      <c r="E325" s="81">
        <v>-192761.48</v>
      </c>
    </row>
    <row r="326" spans="1:5" ht="15" hidden="1" customHeight="1">
      <c r="A326" s="85">
        <v>44658</v>
      </c>
      <c r="B326" s="77" t="s">
        <v>273</v>
      </c>
      <c r="C326" s="89">
        <v>20</v>
      </c>
      <c r="D326" s="90"/>
      <c r="E326" s="81">
        <v>-192781.48</v>
      </c>
    </row>
    <row r="327" spans="1:5" ht="15" hidden="1" customHeight="1">
      <c r="A327" s="85">
        <v>44658</v>
      </c>
      <c r="B327" s="77" t="s">
        <v>274</v>
      </c>
      <c r="C327" s="89">
        <v>4.2</v>
      </c>
      <c r="D327" s="90"/>
      <c r="E327" s="81">
        <v>-192785.68</v>
      </c>
    </row>
    <row r="328" spans="1:5" ht="15" hidden="1" customHeight="1">
      <c r="A328" s="85">
        <v>44658</v>
      </c>
      <c r="B328" s="77" t="s">
        <v>273</v>
      </c>
      <c r="C328" s="89">
        <v>20</v>
      </c>
      <c r="D328" s="90"/>
      <c r="E328" s="81">
        <v>-192805.68</v>
      </c>
    </row>
    <row r="329" spans="1:5" ht="15" hidden="1" customHeight="1">
      <c r="A329" s="85">
        <v>44658</v>
      </c>
      <c r="B329" s="77" t="s">
        <v>274</v>
      </c>
      <c r="C329" s="89">
        <v>4.2</v>
      </c>
      <c r="D329" s="90"/>
      <c r="E329" s="81">
        <v>-192809.88</v>
      </c>
    </row>
    <row r="330" spans="1:5" ht="15" hidden="1" customHeight="1">
      <c r="A330" s="85">
        <v>44658</v>
      </c>
      <c r="B330" s="77" t="s">
        <v>273</v>
      </c>
      <c r="C330" s="89">
        <v>20</v>
      </c>
      <c r="D330" s="90"/>
      <c r="E330" s="81">
        <v>-192829.88</v>
      </c>
    </row>
    <row r="331" spans="1:5" ht="15" hidden="1" customHeight="1">
      <c r="A331" s="85">
        <v>44658</v>
      </c>
      <c r="B331" s="77" t="s">
        <v>274</v>
      </c>
      <c r="C331" s="89">
        <v>4.2</v>
      </c>
      <c r="D331" s="90"/>
      <c r="E331" s="81">
        <v>-192834.08</v>
      </c>
    </row>
    <row r="332" spans="1:5" ht="15" hidden="1" customHeight="1">
      <c r="A332" s="85">
        <v>44658</v>
      </c>
      <c r="B332" s="77" t="s">
        <v>273</v>
      </c>
      <c r="C332" s="89">
        <v>20</v>
      </c>
      <c r="D332" s="90"/>
      <c r="E332" s="81">
        <v>-192854.08</v>
      </c>
    </row>
    <row r="333" spans="1:5" ht="15" hidden="1" customHeight="1">
      <c r="A333" s="85">
        <v>44658</v>
      </c>
      <c r="B333" s="77" t="s">
        <v>274</v>
      </c>
      <c r="C333" s="89">
        <v>4.2</v>
      </c>
      <c r="D333" s="90"/>
      <c r="E333" s="81">
        <v>-192858.28</v>
      </c>
    </row>
    <row r="334" spans="1:5" ht="15" hidden="1" customHeight="1">
      <c r="A334" s="85">
        <v>44658</v>
      </c>
      <c r="B334" s="77" t="s">
        <v>273</v>
      </c>
      <c r="C334" s="89">
        <v>20</v>
      </c>
      <c r="D334" s="90"/>
      <c r="E334" s="81">
        <v>-192878.28</v>
      </c>
    </row>
    <row r="335" spans="1:5" ht="15" hidden="1" customHeight="1">
      <c r="A335" s="85">
        <v>44658</v>
      </c>
      <c r="B335" s="77" t="s">
        <v>274</v>
      </c>
      <c r="C335" s="89">
        <v>4.2</v>
      </c>
      <c r="D335" s="90"/>
      <c r="E335" s="81">
        <v>-192882.48</v>
      </c>
    </row>
    <row r="336" spans="1:5" ht="15" hidden="1" customHeight="1">
      <c r="A336" s="85">
        <v>44658</v>
      </c>
      <c r="B336" s="77" t="s">
        <v>273</v>
      </c>
      <c r="C336" s="89">
        <v>20</v>
      </c>
      <c r="D336" s="90"/>
      <c r="E336" s="81">
        <v>-192902.48</v>
      </c>
    </row>
    <row r="337" spans="1:5" ht="15" hidden="1" customHeight="1">
      <c r="A337" s="85">
        <v>44658</v>
      </c>
      <c r="B337" s="77" t="s">
        <v>274</v>
      </c>
      <c r="C337" s="89">
        <v>4.2</v>
      </c>
      <c r="D337" s="90"/>
      <c r="E337" s="81">
        <v>-192906.68</v>
      </c>
    </row>
    <row r="338" spans="1:5" ht="15" hidden="1" customHeight="1">
      <c r="A338" s="85">
        <v>44658</v>
      </c>
      <c r="B338" s="77" t="s">
        <v>273</v>
      </c>
      <c r="C338" s="89">
        <v>100</v>
      </c>
      <c r="D338" s="90"/>
      <c r="E338" s="81">
        <v>-193006.68</v>
      </c>
    </row>
    <row r="339" spans="1:5" ht="15" hidden="1" customHeight="1">
      <c r="A339" s="85">
        <v>44658</v>
      </c>
      <c r="B339" s="77" t="s">
        <v>274</v>
      </c>
      <c r="C339" s="89">
        <v>21</v>
      </c>
      <c r="D339" s="90"/>
      <c r="E339" s="81">
        <v>-193027.68</v>
      </c>
    </row>
    <row r="340" spans="1:5" ht="15" hidden="1" customHeight="1">
      <c r="A340" s="85">
        <v>44659</v>
      </c>
      <c r="B340" s="79" t="s">
        <v>272</v>
      </c>
      <c r="C340" s="89">
        <v>520000</v>
      </c>
      <c r="D340" s="90"/>
      <c r="E340" s="81">
        <v>-713027.68</v>
      </c>
    </row>
    <row r="341" spans="1:5" ht="15" hidden="1" customHeight="1">
      <c r="A341" s="85">
        <v>44659</v>
      </c>
      <c r="B341" s="79" t="s">
        <v>272</v>
      </c>
      <c r="C341" s="89">
        <v>450000</v>
      </c>
      <c r="D341" s="90"/>
      <c r="E341" s="81">
        <v>-1163027.68</v>
      </c>
    </row>
    <row r="342" spans="1:5" ht="15" hidden="1" customHeight="1">
      <c r="A342" s="85">
        <v>44659</v>
      </c>
      <c r="B342" s="79" t="s">
        <v>272</v>
      </c>
      <c r="C342" s="89">
        <v>450000</v>
      </c>
      <c r="D342" s="90"/>
      <c r="E342" s="81">
        <v>-1613027.68</v>
      </c>
    </row>
    <row r="343" spans="1:5" ht="15" hidden="1" customHeight="1">
      <c r="A343" s="85">
        <v>44659</v>
      </c>
      <c r="B343" s="79" t="s">
        <v>272</v>
      </c>
      <c r="C343" s="89">
        <v>738872.92</v>
      </c>
      <c r="D343" s="90"/>
      <c r="E343" s="81">
        <v>-2351900.6</v>
      </c>
    </row>
    <row r="344" spans="1:5" ht="15" hidden="1" customHeight="1">
      <c r="A344" s="85">
        <v>44659</v>
      </c>
      <c r="B344" s="79" t="s">
        <v>262</v>
      </c>
      <c r="C344" s="89">
        <v>480</v>
      </c>
      <c r="D344" s="90"/>
      <c r="E344" s="81">
        <v>-2352380.6</v>
      </c>
    </row>
    <row r="345" spans="1:5" ht="15" hidden="1" customHeight="1">
      <c r="A345" s="85">
        <v>44659</v>
      </c>
      <c r="B345" s="79" t="s">
        <v>262</v>
      </c>
      <c r="C345" s="89">
        <v>3300</v>
      </c>
      <c r="D345" s="90"/>
      <c r="E345" s="81">
        <v>-2355680.6</v>
      </c>
    </row>
    <row r="346" spans="1:5" ht="15" hidden="1" customHeight="1">
      <c r="A346" s="76">
        <v>44659</v>
      </c>
      <c r="B346" s="79" t="s">
        <v>262</v>
      </c>
      <c r="C346" s="89">
        <v>3000</v>
      </c>
      <c r="D346" s="90"/>
      <c r="E346" s="81">
        <v>-2358680.6</v>
      </c>
    </row>
    <row r="347" spans="1:5" ht="15" hidden="1" customHeight="1">
      <c r="A347" s="76">
        <v>44659</v>
      </c>
      <c r="B347" s="79" t="s">
        <v>262</v>
      </c>
      <c r="C347" s="89">
        <v>2700</v>
      </c>
      <c r="D347" s="90"/>
      <c r="E347" s="81">
        <v>-2361380.6</v>
      </c>
    </row>
    <row r="348" spans="1:5" ht="15" hidden="1" customHeight="1">
      <c r="A348" s="76">
        <v>44659</v>
      </c>
      <c r="B348" s="79" t="s">
        <v>262</v>
      </c>
      <c r="C348" s="89">
        <v>4433.24</v>
      </c>
      <c r="D348" s="90"/>
      <c r="E348" s="81">
        <v>-2365813.84</v>
      </c>
    </row>
    <row r="349" spans="1:5" ht="15" hidden="1" customHeight="1">
      <c r="A349" s="76">
        <v>44659</v>
      </c>
      <c r="B349" s="79" t="s">
        <v>262</v>
      </c>
      <c r="C349" s="89">
        <v>0.7</v>
      </c>
      <c r="D349" s="90"/>
      <c r="E349" s="81">
        <v>-2365814.54</v>
      </c>
    </row>
    <row r="350" spans="1:5" ht="15" hidden="1" customHeight="1">
      <c r="A350" s="76">
        <v>44659</v>
      </c>
      <c r="B350" s="79" t="s">
        <v>262</v>
      </c>
      <c r="C350" s="89">
        <v>0.15</v>
      </c>
      <c r="D350" s="90"/>
      <c r="E350" s="81">
        <v>-2365814.69</v>
      </c>
    </row>
    <row r="351" spans="1:5" ht="15" hidden="1" customHeight="1">
      <c r="A351" s="76">
        <v>44659</v>
      </c>
      <c r="B351" s="79" t="s">
        <v>262</v>
      </c>
      <c r="C351" s="89">
        <v>1442.89</v>
      </c>
      <c r="D351" s="90"/>
      <c r="E351" s="81">
        <v>-2367257.58</v>
      </c>
    </row>
    <row r="352" spans="1:5" ht="15" hidden="1" customHeight="1">
      <c r="A352" s="76">
        <v>44659</v>
      </c>
      <c r="B352" s="79" t="s">
        <v>262</v>
      </c>
      <c r="C352" s="89">
        <v>467.16</v>
      </c>
      <c r="D352" s="90"/>
      <c r="E352" s="81">
        <v>-2367724.7400000002</v>
      </c>
    </row>
    <row r="353" spans="1:5" ht="15" hidden="1" customHeight="1">
      <c r="A353" s="76">
        <v>44659</v>
      </c>
      <c r="B353" s="79" t="s">
        <v>262</v>
      </c>
      <c r="C353" s="89">
        <v>399.3</v>
      </c>
      <c r="D353" s="90"/>
      <c r="E353" s="81">
        <v>-2368124.04</v>
      </c>
    </row>
    <row r="354" spans="1:5" ht="15" hidden="1" customHeight="1">
      <c r="A354" s="76">
        <v>44659</v>
      </c>
      <c r="B354" s="79" t="s">
        <v>262</v>
      </c>
      <c r="C354" s="89">
        <v>600</v>
      </c>
      <c r="D354" s="90"/>
      <c r="E354" s="81">
        <v>-2368724.04</v>
      </c>
    </row>
    <row r="355" spans="1:5" ht="15" hidden="1" customHeight="1">
      <c r="A355" s="76">
        <v>44659</v>
      </c>
      <c r="B355" s="79" t="s">
        <v>262</v>
      </c>
      <c r="C355" s="89">
        <v>390.9</v>
      </c>
      <c r="D355" s="90"/>
      <c r="E355" s="81">
        <v>-2369114.94</v>
      </c>
    </row>
    <row r="356" spans="1:5" ht="15" hidden="1" customHeight="1">
      <c r="A356" s="76">
        <v>44659</v>
      </c>
      <c r="B356" s="79" t="s">
        <v>262</v>
      </c>
      <c r="C356" s="89">
        <v>406.56</v>
      </c>
      <c r="D356" s="90"/>
      <c r="E356" s="81">
        <v>-2369521.5</v>
      </c>
    </row>
    <row r="357" spans="1:5" ht="15" hidden="1" customHeight="1">
      <c r="A357" s="76">
        <v>44659</v>
      </c>
      <c r="B357" s="79" t="s">
        <v>262</v>
      </c>
      <c r="C357" s="89">
        <v>658.08</v>
      </c>
      <c r="D357" s="90"/>
      <c r="E357" s="81">
        <v>-2370179.58</v>
      </c>
    </row>
    <row r="358" spans="1:5" ht="15" hidden="1" customHeight="1">
      <c r="A358" s="76">
        <v>44659</v>
      </c>
      <c r="B358" s="79" t="s">
        <v>262</v>
      </c>
      <c r="C358" s="89">
        <v>39.74</v>
      </c>
      <c r="D358" s="90"/>
      <c r="E358" s="81">
        <v>-2370219.3199999998</v>
      </c>
    </row>
    <row r="359" spans="1:5" ht="15" hidden="1" customHeight="1">
      <c r="A359" s="76">
        <v>44659</v>
      </c>
      <c r="B359" s="79" t="s">
        <v>262</v>
      </c>
      <c r="C359" s="89">
        <v>0.01</v>
      </c>
      <c r="D359" s="90"/>
      <c r="E359" s="81">
        <v>-2370219.33</v>
      </c>
    </row>
    <row r="360" spans="1:5" ht="15" hidden="1" customHeight="1">
      <c r="A360" s="76">
        <v>44659</v>
      </c>
      <c r="B360" s="79" t="s">
        <v>262</v>
      </c>
      <c r="C360" s="89">
        <v>0.01</v>
      </c>
      <c r="D360" s="90"/>
      <c r="E360" s="81">
        <v>-2370219.34</v>
      </c>
    </row>
    <row r="361" spans="1:5" ht="15" hidden="1" customHeight="1">
      <c r="A361" s="76">
        <v>44659</v>
      </c>
      <c r="B361" s="79" t="s">
        <v>262</v>
      </c>
      <c r="C361" s="89">
        <v>0.12</v>
      </c>
      <c r="D361" s="90"/>
      <c r="E361" s="81">
        <v>-2370219.46</v>
      </c>
    </row>
    <row r="362" spans="1:5" ht="15" hidden="1" customHeight="1">
      <c r="A362" s="76">
        <v>44659</v>
      </c>
      <c r="B362" s="79" t="s">
        <v>262</v>
      </c>
      <c r="C362" s="89">
        <v>0.03</v>
      </c>
      <c r="D362" s="90"/>
      <c r="E362" s="81">
        <v>-2370219.4900000002</v>
      </c>
    </row>
    <row r="363" spans="1:5" ht="15" hidden="1" customHeight="1">
      <c r="A363" s="76">
        <v>44659</v>
      </c>
      <c r="B363" s="79" t="s">
        <v>262</v>
      </c>
      <c r="C363" s="89">
        <v>0.12</v>
      </c>
      <c r="D363" s="90"/>
      <c r="E363" s="81">
        <v>-2370219.61</v>
      </c>
    </row>
    <row r="364" spans="1:5" ht="15" hidden="1" customHeight="1">
      <c r="A364" s="76">
        <v>44659</v>
      </c>
      <c r="B364" s="79" t="s">
        <v>262</v>
      </c>
      <c r="C364" s="89">
        <v>0.03</v>
      </c>
      <c r="D364" s="90"/>
      <c r="E364" s="81">
        <v>-2370219.64</v>
      </c>
    </row>
    <row r="365" spans="1:5" ht="15" hidden="1" customHeight="1">
      <c r="A365" s="76">
        <v>44659</v>
      </c>
      <c r="B365" s="79" t="s">
        <v>262</v>
      </c>
      <c r="C365" s="89">
        <v>0.12</v>
      </c>
      <c r="D365" s="90"/>
      <c r="E365" s="81">
        <v>-2370219.7599999998</v>
      </c>
    </row>
    <row r="366" spans="1:5" ht="15" hidden="1" customHeight="1">
      <c r="A366" s="76">
        <v>44659</v>
      </c>
      <c r="B366" s="79" t="s">
        <v>262</v>
      </c>
      <c r="C366" s="89">
        <v>0.03</v>
      </c>
      <c r="D366" s="90"/>
      <c r="E366" s="81">
        <v>-2370219.79</v>
      </c>
    </row>
    <row r="367" spans="1:5" ht="15" hidden="1" customHeight="1">
      <c r="A367" s="76">
        <v>44659</v>
      </c>
      <c r="B367" s="79" t="s">
        <v>262</v>
      </c>
      <c r="C367" s="89">
        <v>0.12</v>
      </c>
      <c r="D367" s="90"/>
      <c r="E367" s="81">
        <v>-2370219.91</v>
      </c>
    </row>
    <row r="368" spans="1:5" ht="15" hidden="1" customHeight="1">
      <c r="A368" s="76">
        <v>44659</v>
      </c>
      <c r="B368" s="79" t="s">
        <v>262</v>
      </c>
      <c r="C368" s="89">
        <v>0.03</v>
      </c>
      <c r="D368" s="90"/>
      <c r="E368" s="81">
        <v>-2370219.94</v>
      </c>
    </row>
    <row r="369" spans="1:5" ht="15" hidden="1" customHeight="1">
      <c r="A369" s="76">
        <v>44659</v>
      </c>
      <c r="B369" s="79" t="s">
        <v>262</v>
      </c>
      <c r="C369" s="89">
        <v>0.12</v>
      </c>
      <c r="D369" s="90"/>
      <c r="E369" s="81">
        <v>-2370220.06</v>
      </c>
    </row>
    <row r="370" spans="1:5" ht="15" hidden="1" customHeight="1">
      <c r="A370" s="76">
        <v>44659</v>
      </c>
      <c r="B370" s="79" t="s">
        <v>262</v>
      </c>
      <c r="C370" s="89">
        <v>0.03</v>
      </c>
      <c r="D370" s="90"/>
      <c r="E370" s="81">
        <v>-2370220.09</v>
      </c>
    </row>
    <row r="371" spans="1:5" ht="15" hidden="1" customHeight="1">
      <c r="A371" s="76">
        <v>44659</v>
      </c>
      <c r="B371" s="79" t="s">
        <v>262</v>
      </c>
      <c r="C371" s="89">
        <v>0.12</v>
      </c>
      <c r="D371" s="90"/>
      <c r="E371" s="81">
        <v>-2370220.21</v>
      </c>
    </row>
    <row r="372" spans="1:5" ht="15" hidden="1" customHeight="1">
      <c r="A372" s="76">
        <v>44659</v>
      </c>
      <c r="B372" s="79" t="s">
        <v>262</v>
      </c>
      <c r="C372" s="89">
        <v>0.03</v>
      </c>
      <c r="D372" s="90"/>
      <c r="E372" s="81">
        <v>-2370220.2400000002</v>
      </c>
    </row>
    <row r="373" spans="1:5" ht="15" hidden="1" customHeight="1">
      <c r="A373" s="76">
        <v>44659</v>
      </c>
      <c r="B373" s="79" t="s">
        <v>262</v>
      </c>
      <c r="C373" s="89">
        <v>0.6</v>
      </c>
      <c r="D373" s="90"/>
      <c r="E373" s="81">
        <v>-2370220.84</v>
      </c>
    </row>
    <row r="374" spans="1:5" ht="15" hidden="1" customHeight="1">
      <c r="A374" s="76">
        <v>44659</v>
      </c>
      <c r="B374" s="79" t="s">
        <v>262</v>
      </c>
      <c r="C374" s="89">
        <v>0.13</v>
      </c>
      <c r="D374" s="90"/>
      <c r="E374" s="81">
        <v>-2370220.9700000002</v>
      </c>
    </row>
    <row r="375" spans="1:5" ht="15" hidden="1" customHeight="1">
      <c r="A375" s="76">
        <v>44659</v>
      </c>
      <c r="B375" s="77" t="s">
        <v>273</v>
      </c>
      <c r="C375" s="89">
        <v>116.75</v>
      </c>
      <c r="D375" s="90"/>
      <c r="E375" s="81">
        <v>-2370337.7200000002</v>
      </c>
    </row>
    <row r="376" spans="1:5" ht="15" hidden="1" customHeight="1">
      <c r="A376" s="76">
        <v>44659</v>
      </c>
      <c r="B376" s="77" t="s">
        <v>274</v>
      </c>
      <c r="C376" s="89">
        <v>24.52</v>
      </c>
      <c r="D376" s="90"/>
      <c r="E376" s="81">
        <v>-2370362.2400000002</v>
      </c>
    </row>
    <row r="377" spans="1:5" ht="15" hidden="1" customHeight="1">
      <c r="A377" s="76">
        <v>44659</v>
      </c>
      <c r="B377" s="79" t="s">
        <v>272</v>
      </c>
      <c r="C377" s="89">
        <v>9500</v>
      </c>
      <c r="D377" s="90"/>
      <c r="E377" s="81">
        <v>-2379862.2400000002</v>
      </c>
    </row>
    <row r="378" spans="1:5" ht="15" hidden="1" customHeight="1">
      <c r="A378" s="76">
        <v>44659</v>
      </c>
      <c r="B378" s="79" t="s">
        <v>281</v>
      </c>
      <c r="C378" s="90"/>
      <c r="D378" s="89">
        <v>2180000</v>
      </c>
      <c r="E378" s="81">
        <v>-199862.24</v>
      </c>
    </row>
    <row r="379" spans="1:5" ht="15" hidden="1" customHeight="1">
      <c r="A379" s="76">
        <v>44659</v>
      </c>
      <c r="B379" s="77" t="s">
        <v>273</v>
      </c>
      <c r="C379" s="89">
        <v>20</v>
      </c>
      <c r="D379" s="90"/>
      <c r="E379" s="81">
        <v>-199882.23999999999</v>
      </c>
    </row>
    <row r="380" spans="1:5" ht="15" hidden="1" customHeight="1">
      <c r="A380" s="76">
        <v>44659</v>
      </c>
      <c r="B380" s="77" t="s">
        <v>274</v>
      </c>
      <c r="C380" s="89">
        <v>4.2</v>
      </c>
      <c r="D380" s="90"/>
      <c r="E380" s="81">
        <v>-199886.44</v>
      </c>
    </row>
    <row r="381" spans="1:5" ht="15" hidden="1" customHeight="1">
      <c r="A381" s="76">
        <v>44659</v>
      </c>
      <c r="B381" s="77" t="s">
        <v>273</v>
      </c>
      <c r="C381" s="89">
        <v>20</v>
      </c>
      <c r="D381" s="90"/>
      <c r="E381" s="81">
        <v>-199906.44</v>
      </c>
    </row>
    <row r="382" spans="1:5" ht="15" hidden="1" customHeight="1">
      <c r="A382" s="76">
        <v>44659</v>
      </c>
      <c r="B382" s="77" t="s">
        <v>274</v>
      </c>
      <c r="C382" s="89">
        <v>4.2</v>
      </c>
      <c r="D382" s="90"/>
      <c r="E382" s="81">
        <v>-199910.64</v>
      </c>
    </row>
    <row r="383" spans="1:5" ht="15" hidden="1" customHeight="1">
      <c r="A383" s="76">
        <v>44659</v>
      </c>
      <c r="B383" s="77" t="s">
        <v>273</v>
      </c>
      <c r="C383" s="89">
        <v>20</v>
      </c>
      <c r="D383" s="90"/>
      <c r="E383" s="81">
        <v>-199930.64</v>
      </c>
    </row>
    <row r="384" spans="1:5" ht="15" hidden="1" customHeight="1">
      <c r="A384" s="76">
        <v>44659</v>
      </c>
      <c r="B384" s="77" t="s">
        <v>274</v>
      </c>
      <c r="C384" s="89">
        <v>4.2</v>
      </c>
      <c r="D384" s="90"/>
      <c r="E384" s="81">
        <v>-199934.84</v>
      </c>
    </row>
    <row r="385" spans="1:5" ht="15" hidden="1" customHeight="1">
      <c r="A385" s="76">
        <v>44659</v>
      </c>
      <c r="B385" s="77" t="s">
        <v>273</v>
      </c>
      <c r="C385" s="89">
        <v>20</v>
      </c>
      <c r="D385" s="90"/>
      <c r="E385" s="81">
        <v>-199954.84</v>
      </c>
    </row>
    <row r="386" spans="1:5" ht="15" hidden="1" customHeight="1">
      <c r="A386" s="76">
        <v>44659</v>
      </c>
      <c r="B386" s="77" t="s">
        <v>274</v>
      </c>
      <c r="C386" s="89">
        <v>4.2</v>
      </c>
      <c r="D386" s="90"/>
      <c r="E386" s="81">
        <v>-199959.04000000001</v>
      </c>
    </row>
    <row r="387" spans="1:5" ht="15" hidden="1" customHeight="1">
      <c r="A387" s="76">
        <v>44659</v>
      </c>
      <c r="B387" s="77" t="s">
        <v>273</v>
      </c>
      <c r="C387" s="89">
        <v>20</v>
      </c>
      <c r="D387" s="90"/>
      <c r="E387" s="81">
        <v>-199979.04</v>
      </c>
    </row>
    <row r="388" spans="1:5" ht="15" hidden="1" customHeight="1">
      <c r="A388" s="76">
        <v>44659</v>
      </c>
      <c r="B388" s="77" t="s">
        <v>274</v>
      </c>
      <c r="C388" s="89">
        <v>4.2</v>
      </c>
      <c r="D388" s="90"/>
      <c r="E388" s="81">
        <v>-199983.24</v>
      </c>
    </row>
    <row r="389" spans="1:5" ht="15" hidden="1" customHeight="1">
      <c r="A389" s="76">
        <v>44659</v>
      </c>
      <c r="B389" s="77" t="s">
        <v>273</v>
      </c>
      <c r="C389" s="89">
        <v>20</v>
      </c>
      <c r="D389" s="90"/>
      <c r="E389" s="81">
        <v>-200003.24</v>
      </c>
    </row>
    <row r="390" spans="1:5" ht="15" hidden="1" customHeight="1">
      <c r="A390" s="76">
        <v>44659</v>
      </c>
      <c r="B390" s="77" t="s">
        <v>274</v>
      </c>
      <c r="C390" s="89">
        <v>4.2</v>
      </c>
      <c r="D390" s="90"/>
      <c r="E390" s="81">
        <v>-200007.44</v>
      </c>
    </row>
    <row r="391" spans="1:5" ht="15" hidden="1" customHeight="1">
      <c r="A391" s="76">
        <v>44659</v>
      </c>
      <c r="B391" s="77" t="s">
        <v>273</v>
      </c>
      <c r="C391" s="89">
        <v>20</v>
      </c>
      <c r="D391" s="90"/>
      <c r="E391" s="81">
        <v>-200027.44</v>
      </c>
    </row>
    <row r="392" spans="1:5" ht="15" hidden="1" customHeight="1">
      <c r="A392" s="76">
        <v>44659</v>
      </c>
      <c r="B392" s="77" t="s">
        <v>274</v>
      </c>
      <c r="C392" s="89">
        <v>4.2</v>
      </c>
      <c r="D392" s="90"/>
      <c r="E392" s="81">
        <v>-200031.64</v>
      </c>
    </row>
    <row r="393" spans="1:5" ht="15" hidden="1" customHeight="1">
      <c r="A393" s="76">
        <v>44659</v>
      </c>
      <c r="B393" s="77" t="s">
        <v>273</v>
      </c>
      <c r="C393" s="89">
        <v>20</v>
      </c>
      <c r="D393" s="90"/>
      <c r="E393" s="81">
        <v>-200051.64</v>
      </c>
    </row>
    <row r="394" spans="1:5" ht="15" hidden="1" customHeight="1">
      <c r="A394" s="76">
        <v>44659</v>
      </c>
      <c r="B394" s="77" t="s">
        <v>274</v>
      </c>
      <c r="C394" s="89">
        <v>4.2</v>
      </c>
      <c r="D394" s="90"/>
      <c r="E394" s="81">
        <v>-200055.84</v>
      </c>
    </row>
    <row r="395" spans="1:5" ht="15" hidden="1" customHeight="1">
      <c r="A395" s="76">
        <v>44659</v>
      </c>
      <c r="B395" s="77" t="s">
        <v>273</v>
      </c>
      <c r="C395" s="89">
        <v>20</v>
      </c>
      <c r="D395" s="90"/>
      <c r="E395" s="81">
        <v>-200075.84</v>
      </c>
    </row>
    <row r="396" spans="1:5" ht="15" hidden="1" customHeight="1">
      <c r="A396" s="76">
        <v>44659</v>
      </c>
      <c r="B396" s="77" t="s">
        <v>274</v>
      </c>
      <c r="C396" s="89">
        <v>4.2</v>
      </c>
      <c r="D396" s="90"/>
      <c r="E396" s="81">
        <v>-200080.04</v>
      </c>
    </row>
    <row r="397" spans="1:5" ht="15" hidden="1" customHeight="1">
      <c r="A397" s="76">
        <v>44662</v>
      </c>
      <c r="B397" s="77" t="s">
        <v>272</v>
      </c>
      <c r="C397" s="89">
        <v>45000</v>
      </c>
      <c r="D397" s="90"/>
      <c r="E397" s="81">
        <v>-245080.04</v>
      </c>
    </row>
    <row r="398" spans="1:5" ht="15" hidden="1" customHeight="1">
      <c r="A398" s="76">
        <v>44662</v>
      </c>
      <c r="B398" s="77" t="s">
        <v>272</v>
      </c>
      <c r="C398" s="89">
        <v>90000</v>
      </c>
      <c r="D398" s="90"/>
      <c r="E398" s="81">
        <v>-335080.03999999998</v>
      </c>
    </row>
    <row r="399" spans="1:5" ht="15" hidden="1" customHeight="1">
      <c r="A399" s="76">
        <v>44662</v>
      </c>
      <c r="B399" s="77" t="s">
        <v>272</v>
      </c>
      <c r="C399" s="89">
        <v>299000</v>
      </c>
      <c r="D399" s="90"/>
      <c r="E399" s="81">
        <v>-634080.04</v>
      </c>
    </row>
    <row r="400" spans="1:5" ht="15" hidden="1" customHeight="1">
      <c r="A400" s="76">
        <v>44662</v>
      </c>
      <c r="B400" s="77" t="s">
        <v>272</v>
      </c>
      <c r="C400" s="89">
        <v>100000</v>
      </c>
      <c r="D400" s="90"/>
      <c r="E400" s="81">
        <v>-734080.04</v>
      </c>
    </row>
    <row r="401" spans="1:5" ht="15" hidden="1" customHeight="1">
      <c r="A401" s="76">
        <v>44662</v>
      </c>
      <c r="B401" s="77" t="s">
        <v>272</v>
      </c>
      <c r="C401" s="89">
        <v>100000</v>
      </c>
      <c r="D401" s="90"/>
      <c r="E401" s="81">
        <v>-834080.04</v>
      </c>
    </row>
    <row r="402" spans="1:5" ht="15" hidden="1" customHeight="1">
      <c r="A402" s="76">
        <v>44662</v>
      </c>
      <c r="B402" s="77" t="s">
        <v>272</v>
      </c>
      <c r="C402" s="89">
        <v>200000</v>
      </c>
      <c r="D402" s="90"/>
      <c r="E402" s="81">
        <v>-1034080.04</v>
      </c>
    </row>
    <row r="403" spans="1:5" ht="15" hidden="1" customHeight="1">
      <c r="A403" s="76">
        <v>44662</v>
      </c>
      <c r="B403" s="77" t="s">
        <v>272</v>
      </c>
      <c r="C403" s="89">
        <v>200000</v>
      </c>
      <c r="D403" s="90"/>
      <c r="E403" s="81">
        <v>-1234080.04</v>
      </c>
    </row>
    <row r="404" spans="1:5" ht="15" hidden="1" customHeight="1">
      <c r="A404" s="76">
        <v>44662</v>
      </c>
      <c r="B404" s="77" t="s">
        <v>272</v>
      </c>
      <c r="C404" s="89">
        <v>200000</v>
      </c>
      <c r="D404" s="90"/>
      <c r="E404" s="81">
        <v>-1434080.04</v>
      </c>
    </row>
    <row r="405" spans="1:5" ht="15" hidden="1" customHeight="1">
      <c r="A405" s="76">
        <v>44662</v>
      </c>
      <c r="B405" s="79" t="s">
        <v>262</v>
      </c>
      <c r="C405" s="89">
        <v>3120</v>
      </c>
      <c r="D405" s="90"/>
      <c r="E405" s="81">
        <v>-1437200.04</v>
      </c>
    </row>
    <row r="406" spans="1:5" ht="15" hidden="1" customHeight="1">
      <c r="A406" s="76">
        <v>44662</v>
      </c>
      <c r="B406" s="79" t="s">
        <v>262</v>
      </c>
      <c r="C406" s="89">
        <v>2700</v>
      </c>
      <c r="D406" s="90"/>
      <c r="E406" s="81">
        <v>-1439900.04</v>
      </c>
    </row>
    <row r="407" spans="1:5" ht="15" hidden="1" customHeight="1">
      <c r="A407" s="76">
        <v>44662</v>
      </c>
      <c r="B407" s="79" t="s">
        <v>262</v>
      </c>
      <c r="C407" s="89">
        <v>2700</v>
      </c>
      <c r="D407" s="90"/>
      <c r="E407" s="81">
        <v>-1442600.04</v>
      </c>
    </row>
    <row r="408" spans="1:5" ht="15" hidden="1" customHeight="1">
      <c r="A408" s="76">
        <v>44662</v>
      </c>
      <c r="B408" s="79" t="s">
        <v>262</v>
      </c>
      <c r="C408" s="89">
        <v>4433.24</v>
      </c>
      <c r="D408" s="90"/>
      <c r="E408" s="81">
        <v>-1447033.28</v>
      </c>
    </row>
    <row r="409" spans="1:5" ht="15" hidden="1" customHeight="1">
      <c r="A409" s="76">
        <v>44662</v>
      </c>
      <c r="B409" s="79" t="s">
        <v>262</v>
      </c>
      <c r="C409" s="89">
        <v>0.7</v>
      </c>
      <c r="D409" s="90"/>
      <c r="E409" s="81">
        <v>-1447033.98</v>
      </c>
    </row>
    <row r="410" spans="1:5" ht="15" hidden="1" customHeight="1">
      <c r="A410" s="76">
        <v>44662</v>
      </c>
      <c r="B410" s="79" t="s">
        <v>262</v>
      </c>
      <c r="C410" s="89">
        <v>0.15</v>
      </c>
      <c r="D410" s="90"/>
      <c r="E410" s="81">
        <v>-1447034.13</v>
      </c>
    </row>
    <row r="411" spans="1:5" ht="15" hidden="1" customHeight="1">
      <c r="A411" s="76">
        <v>44662</v>
      </c>
      <c r="B411" s="79" t="s">
        <v>262</v>
      </c>
      <c r="C411" s="89">
        <v>57</v>
      </c>
      <c r="D411" s="90"/>
      <c r="E411" s="81">
        <v>-1447091.13</v>
      </c>
    </row>
    <row r="412" spans="1:5" ht="15" hidden="1" customHeight="1">
      <c r="A412" s="76">
        <v>44662</v>
      </c>
      <c r="B412" s="79" t="s">
        <v>262</v>
      </c>
      <c r="C412" s="89">
        <v>0.12</v>
      </c>
      <c r="D412" s="90"/>
      <c r="E412" s="81">
        <v>-1447091.25</v>
      </c>
    </row>
    <row r="413" spans="1:5" ht="15" hidden="1" customHeight="1">
      <c r="A413" s="76">
        <v>44662</v>
      </c>
      <c r="B413" s="79" t="s">
        <v>262</v>
      </c>
      <c r="C413" s="89">
        <v>0.03</v>
      </c>
      <c r="D413" s="90"/>
      <c r="E413" s="81">
        <v>-1447091.28</v>
      </c>
    </row>
    <row r="414" spans="1:5" ht="15" hidden="1" customHeight="1">
      <c r="A414" s="76">
        <v>44662</v>
      </c>
      <c r="B414" s="79" t="s">
        <v>262</v>
      </c>
      <c r="C414" s="89">
        <v>0.12</v>
      </c>
      <c r="D414" s="90"/>
      <c r="E414" s="81">
        <v>-1447091.4</v>
      </c>
    </row>
    <row r="415" spans="1:5" ht="15" hidden="1" customHeight="1">
      <c r="A415" s="76">
        <v>44662</v>
      </c>
      <c r="B415" s="79" t="s">
        <v>262</v>
      </c>
      <c r="C415" s="89">
        <v>0.03</v>
      </c>
      <c r="D415" s="90"/>
      <c r="E415" s="81">
        <v>-1447091.43</v>
      </c>
    </row>
    <row r="416" spans="1:5" ht="15" hidden="1" customHeight="1">
      <c r="A416" s="76">
        <v>44662</v>
      </c>
      <c r="B416" s="79" t="s">
        <v>262</v>
      </c>
      <c r="C416" s="89">
        <v>0.12</v>
      </c>
      <c r="D416" s="90"/>
      <c r="E416" s="81">
        <v>-1447091.55</v>
      </c>
    </row>
    <row r="417" spans="1:5" ht="15" hidden="1" customHeight="1">
      <c r="A417" s="76">
        <v>44662</v>
      </c>
      <c r="B417" s="79" t="s">
        <v>262</v>
      </c>
      <c r="C417" s="89">
        <v>0.03</v>
      </c>
      <c r="D417" s="90"/>
      <c r="E417" s="81">
        <v>-1447091.58</v>
      </c>
    </row>
    <row r="418" spans="1:5" ht="15" hidden="1" customHeight="1">
      <c r="A418" s="76">
        <v>44662</v>
      </c>
      <c r="B418" s="79" t="s">
        <v>262</v>
      </c>
      <c r="C418" s="89">
        <v>0.12</v>
      </c>
      <c r="D418" s="90"/>
      <c r="E418" s="81">
        <v>-1447091.7</v>
      </c>
    </row>
    <row r="419" spans="1:5" ht="15" hidden="1" customHeight="1">
      <c r="A419" s="76">
        <v>44662</v>
      </c>
      <c r="B419" s="79" t="s">
        <v>262</v>
      </c>
      <c r="C419" s="89">
        <v>0.03</v>
      </c>
      <c r="D419" s="90"/>
      <c r="E419" s="81">
        <v>-1447091.73</v>
      </c>
    </row>
    <row r="420" spans="1:5" ht="15" hidden="1" customHeight="1">
      <c r="A420" s="76">
        <v>44662</v>
      </c>
      <c r="B420" s="79" t="s">
        <v>262</v>
      </c>
      <c r="C420" s="89">
        <v>0.12</v>
      </c>
      <c r="D420" s="90"/>
      <c r="E420" s="81">
        <v>-1447091.85</v>
      </c>
    </row>
    <row r="421" spans="1:5" ht="15" hidden="1" customHeight="1">
      <c r="A421" s="76">
        <v>44662</v>
      </c>
      <c r="B421" s="79" t="s">
        <v>262</v>
      </c>
      <c r="C421" s="89">
        <v>0.03</v>
      </c>
      <c r="D421" s="90"/>
      <c r="E421" s="81">
        <v>-1447091.88</v>
      </c>
    </row>
    <row r="422" spans="1:5" ht="15" hidden="1" customHeight="1">
      <c r="A422" s="76">
        <v>44662</v>
      </c>
      <c r="B422" s="79" t="s">
        <v>262</v>
      </c>
      <c r="C422" s="89">
        <v>0.12</v>
      </c>
      <c r="D422" s="90"/>
      <c r="E422" s="81">
        <v>-1447092</v>
      </c>
    </row>
    <row r="423" spans="1:5" ht="15" hidden="1" customHeight="1">
      <c r="A423" s="76">
        <v>44662</v>
      </c>
      <c r="B423" s="79" t="s">
        <v>262</v>
      </c>
      <c r="C423" s="89">
        <v>0.03</v>
      </c>
      <c r="D423" s="90"/>
      <c r="E423" s="81">
        <v>-1447092.03</v>
      </c>
    </row>
    <row r="424" spans="1:5" ht="15" hidden="1" customHeight="1">
      <c r="A424" s="76">
        <v>44662</v>
      </c>
      <c r="B424" s="79" t="s">
        <v>262</v>
      </c>
      <c r="C424" s="89">
        <v>0.12</v>
      </c>
      <c r="D424" s="90"/>
      <c r="E424" s="81">
        <v>-1447092.15</v>
      </c>
    </row>
    <row r="425" spans="1:5" ht="15" hidden="1" customHeight="1">
      <c r="A425" s="76">
        <v>44662</v>
      </c>
      <c r="B425" s="79" t="s">
        <v>262</v>
      </c>
      <c r="C425" s="89">
        <v>0.03</v>
      </c>
      <c r="D425" s="90"/>
      <c r="E425" s="81">
        <v>-1447092.18</v>
      </c>
    </row>
    <row r="426" spans="1:5" ht="15" hidden="1" customHeight="1">
      <c r="A426" s="76">
        <v>44662</v>
      </c>
      <c r="B426" s="79" t="s">
        <v>262</v>
      </c>
      <c r="C426" s="89">
        <v>0.12</v>
      </c>
      <c r="D426" s="90"/>
      <c r="E426" s="81">
        <v>-1447092.3</v>
      </c>
    </row>
    <row r="427" spans="1:5" ht="15" hidden="1" customHeight="1">
      <c r="A427" s="76">
        <v>44662</v>
      </c>
      <c r="B427" s="79" t="s">
        <v>262</v>
      </c>
      <c r="C427" s="89">
        <v>0.03</v>
      </c>
      <c r="D427" s="90"/>
      <c r="E427" s="81">
        <v>-1447092.33</v>
      </c>
    </row>
    <row r="428" spans="1:5" ht="15" hidden="1" customHeight="1">
      <c r="A428" s="76">
        <v>44662</v>
      </c>
      <c r="B428" s="79" t="s">
        <v>262</v>
      </c>
      <c r="C428" s="89">
        <v>0.12</v>
      </c>
      <c r="D428" s="90"/>
      <c r="E428" s="81">
        <v>-1447092.45</v>
      </c>
    </row>
    <row r="429" spans="1:5" ht="15" hidden="1" customHeight="1">
      <c r="A429" s="76">
        <v>44662</v>
      </c>
      <c r="B429" s="79" t="s">
        <v>262</v>
      </c>
      <c r="C429" s="89">
        <v>0.03</v>
      </c>
      <c r="D429" s="90"/>
      <c r="E429" s="81">
        <v>-1447092.48</v>
      </c>
    </row>
    <row r="430" spans="1:5" ht="15" hidden="1" customHeight="1">
      <c r="A430" s="76">
        <v>44662</v>
      </c>
      <c r="B430" s="77" t="s">
        <v>273</v>
      </c>
      <c r="C430" s="89">
        <v>116.75</v>
      </c>
      <c r="D430" s="90"/>
      <c r="E430" s="81">
        <v>-1447209.23</v>
      </c>
    </row>
    <row r="431" spans="1:5" ht="15" hidden="1" customHeight="1">
      <c r="A431" s="76">
        <v>44662</v>
      </c>
      <c r="B431" s="77" t="s">
        <v>274</v>
      </c>
      <c r="C431" s="89">
        <v>24.52</v>
      </c>
      <c r="D431" s="90"/>
      <c r="E431" s="81">
        <v>-1447233.75</v>
      </c>
    </row>
    <row r="432" spans="1:5" ht="15" hidden="1" customHeight="1">
      <c r="A432" s="76">
        <v>44662</v>
      </c>
      <c r="B432" s="79" t="s">
        <v>266</v>
      </c>
      <c r="C432" s="89">
        <v>1000</v>
      </c>
      <c r="D432" s="90"/>
      <c r="E432" s="81">
        <v>-1448233.75</v>
      </c>
    </row>
    <row r="433" spans="1:5" ht="15" hidden="1" customHeight="1">
      <c r="A433" s="76">
        <v>44662</v>
      </c>
      <c r="B433" s="79" t="s">
        <v>262</v>
      </c>
      <c r="C433" s="89">
        <v>12000</v>
      </c>
      <c r="D433" s="90"/>
      <c r="E433" s="81">
        <v>-1460233.75</v>
      </c>
    </row>
    <row r="434" spans="1:5" ht="15" hidden="1" customHeight="1">
      <c r="A434" s="76">
        <v>44662</v>
      </c>
      <c r="B434" s="79" t="s">
        <v>262</v>
      </c>
      <c r="C434" s="89">
        <v>6</v>
      </c>
      <c r="D434" s="90"/>
      <c r="E434" s="81">
        <v>-1460239.75</v>
      </c>
    </row>
    <row r="435" spans="1:5" ht="15" hidden="1" customHeight="1">
      <c r="A435" s="76">
        <v>44662</v>
      </c>
      <c r="B435" s="79" t="s">
        <v>285</v>
      </c>
      <c r="C435" s="90"/>
      <c r="D435" s="89">
        <v>2000000</v>
      </c>
      <c r="E435" s="81">
        <v>539760.25</v>
      </c>
    </row>
    <row r="436" spans="1:5" ht="15" hidden="1" customHeight="1">
      <c r="A436" s="76">
        <v>44662</v>
      </c>
      <c r="B436" s="97" t="s">
        <v>287</v>
      </c>
      <c r="C436" s="89">
        <v>735000</v>
      </c>
      <c r="D436" s="90"/>
      <c r="E436" s="81">
        <v>-195239.75</v>
      </c>
    </row>
    <row r="437" spans="1:5" ht="15" hidden="1" customHeight="1">
      <c r="A437" s="76">
        <v>44662</v>
      </c>
      <c r="B437" s="79" t="s">
        <v>262</v>
      </c>
      <c r="C437" s="89">
        <v>4410</v>
      </c>
      <c r="D437" s="90"/>
      <c r="E437" s="81">
        <v>-199649.75</v>
      </c>
    </row>
    <row r="438" spans="1:5" ht="15" hidden="1" customHeight="1">
      <c r="A438" s="76">
        <v>44662</v>
      </c>
      <c r="B438" s="77" t="s">
        <v>273</v>
      </c>
      <c r="C438" s="89">
        <v>2</v>
      </c>
      <c r="D438" s="90"/>
      <c r="E438" s="81">
        <v>-199651.75</v>
      </c>
    </row>
    <row r="439" spans="1:5" ht="15" hidden="1" customHeight="1">
      <c r="A439" s="76">
        <v>44662</v>
      </c>
      <c r="B439" s="77" t="s">
        <v>274</v>
      </c>
      <c r="C439" s="89">
        <v>0.42</v>
      </c>
      <c r="D439" s="90"/>
      <c r="E439" s="81">
        <v>-199652.17</v>
      </c>
    </row>
    <row r="440" spans="1:5" ht="15" hidden="1" customHeight="1">
      <c r="A440" s="76">
        <v>44662</v>
      </c>
      <c r="B440" s="77" t="s">
        <v>273</v>
      </c>
      <c r="C440" s="89">
        <v>20</v>
      </c>
      <c r="D440" s="90"/>
      <c r="E440" s="81">
        <v>-199672.17</v>
      </c>
    </row>
    <row r="441" spans="1:5" ht="15" hidden="1" customHeight="1">
      <c r="A441" s="76">
        <v>44662</v>
      </c>
      <c r="B441" s="77" t="s">
        <v>274</v>
      </c>
      <c r="C441" s="89">
        <v>4.2</v>
      </c>
      <c r="D441" s="90"/>
      <c r="E441" s="81">
        <v>-199676.37</v>
      </c>
    </row>
    <row r="442" spans="1:5" ht="15" hidden="1" customHeight="1">
      <c r="A442" s="76">
        <v>44662</v>
      </c>
      <c r="B442" s="77" t="s">
        <v>273</v>
      </c>
      <c r="C442" s="89">
        <v>20</v>
      </c>
      <c r="D442" s="90"/>
      <c r="E442" s="81">
        <v>-199696.37</v>
      </c>
    </row>
    <row r="443" spans="1:5" ht="15" hidden="1" customHeight="1">
      <c r="A443" s="76">
        <v>44662</v>
      </c>
      <c r="B443" s="77" t="s">
        <v>274</v>
      </c>
      <c r="C443" s="89">
        <v>4.2</v>
      </c>
      <c r="D443" s="90"/>
      <c r="E443" s="81">
        <v>-199700.57</v>
      </c>
    </row>
    <row r="444" spans="1:5" ht="15" hidden="1" customHeight="1">
      <c r="A444" s="76">
        <v>44662</v>
      </c>
      <c r="B444" s="77" t="s">
        <v>273</v>
      </c>
      <c r="C444" s="89">
        <v>20</v>
      </c>
      <c r="D444" s="90"/>
      <c r="E444" s="81">
        <v>-199720.57</v>
      </c>
    </row>
    <row r="445" spans="1:5" ht="15" hidden="1" customHeight="1">
      <c r="A445" s="76">
        <v>44662</v>
      </c>
      <c r="B445" s="77" t="s">
        <v>274</v>
      </c>
      <c r="C445" s="89">
        <v>4.2</v>
      </c>
      <c r="D445" s="90"/>
      <c r="E445" s="81">
        <v>-199724.77</v>
      </c>
    </row>
    <row r="446" spans="1:5" ht="15" hidden="1" customHeight="1">
      <c r="A446" s="76">
        <v>44662</v>
      </c>
      <c r="B446" s="77" t="s">
        <v>273</v>
      </c>
      <c r="C446" s="89">
        <v>20</v>
      </c>
      <c r="D446" s="90"/>
      <c r="E446" s="81">
        <v>-199744.77</v>
      </c>
    </row>
    <row r="447" spans="1:5" ht="15" hidden="1" customHeight="1">
      <c r="A447" s="76">
        <v>44662</v>
      </c>
      <c r="B447" s="77" t="s">
        <v>274</v>
      </c>
      <c r="C447" s="89">
        <v>4.2</v>
      </c>
      <c r="D447" s="90"/>
      <c r="E447" s="81">
        <v>-199748.97</v>
      </c>
    </row>
    <row r="448" spans="1:5" ht="15" hidden="1" customHeight="1">
      <c r="A448" s="76">
        <v>44662</v>
      </c>
      <c r="B448" s="77" t="s">
        <v>273</v>
      </c>
      <c r="C448" s="89">
        <v>20</v>
      </c>
      <c r="D448" s="90"/>
      <c r="E448" s="81">
        <v>-199768.97</v>
      </c>
    </row>
    <row r="449" spans="1:5" ht="15" hidden="1" customHeight="1">
      <c r="A449" s="76">
        <v>44662</v>
      </c>
      <c r="B449" s="77" t="s">
        <v>274</v>
      </c>
      <c r="C449" s="89">
        <v>4.2</v>
      </c>
      <c r="D449" s="90"/>
      <c r="E449" s="81">
        <v>-199773.17</v>
      </c>
    </row>
    <row r="450" spans="1:5" ht="15" hidden="1" customHeight="1">
      <c r="A450" s="76">
        <v>44663</v>
      </c>
      <c r="B450" s="77" t="s">
        <v>272</v>
      </c>
      <c r="C450" s="89">
        <v>110000</v>
      </c>
      <c r="D450" s="90"/>
      <c r="E450" s="81">
        <v>-309773.17</v>
      </c>
    </row>
    <row r="451" spans="1:5" ht="15" hidden="1" customHeight="1">
      <c r="A451" s="76">
        <v>44663</v>
      </c>
      <c r="B451" s="77" t="s">
        <v>272</v>
      </c>
      <c r="C451" s="89">
        <v>90000</v>
      </c>
      <c r="D451" s="90"/>
      <c r="E451" s="81">
        <v>-399773.17</v>
      </c>
    </row>
    <row r="452" spans="1:5" ht="15" hidden="1" customHeight="1">
      <c r="A452" s="76">
        <v>44663</v>
      </c>
      <c r="B452" s="77" t="s">
        <v>272</v>
      </c>
      <c r="C452" s="89">
        <v>150000</v>
      </c>
      <c r="D452" s="90"/>
      <c r="E452" s="81">
        <v>-549773.17000000004</v>
      </c>
    </row>
    <row r="453" spans="1:5" ht="15" hidden="1" customHeight="1">
      <c r="A453" s="76">
        <v>44663</v>
      </c>
      <c r="B453" s="77" t="s">
        <v>272</v>
      </c>
      <c r="C453" s="89">
        <v>380000</v>
      </c>
      <c r="D453" s="90"/>
      <c r="E453" s="81">
        <v>-929773.17</v>
      </c>
    </row>
    <row r="454" spans="1:5" ht="15" hidden="1" customHeight="1">
      <c r="A454" s="76">
        <v>44663</v>
      </c>
      <c r="B454" s="79" t="s">
        <v>262</v>
      </c>
      <c r="C454" s="89">
        <v>270</v>
      </c>
      <c r="D454" s="90"/>
      <c r="E454" s="81">
        <v>-930043.17</v>
      </c>
    </row>
    <row r="455" spans="1:5" ht="15" hidden="1" customHeight="1">
      <c r="A455" s="76">
        <v>44663</v>
      </c>
      <c r="B455" s="79" t="s">
        <v>262</v>
      </c>
      <c r="C455" s="89">
        <v>540</v>
      </c>
      <c r="D455" s="90"/>
      <c r="E455" s="81">
        <v>-930583.17</v>
      </c>
    </row>
    <row r="456" spans="1:5" ht="15" hidden="1" customHeight="1">
      <c r="A456" s="76">
        <v>44663</v>
      </c>
      <c r="B456" s="79" t="s">
        <v>262</v>
      </c>
      <c r="C456" s="89">
        <v>1794</v>
      </c>
      <c r="D456" s="90"/>
      <c r="E456" s="81">
        <v>-932377.17</v>
      </c>
    </row>
    <row r="457" spans="1:5" ht="15" hidden="1" customHeight="1">
      <c r="A457" s="76">
        <v>44663</v>
      </c>
      <c r="B457" s="79" t="s">
        <v>262</v>
      </c>
      <c r="C457" s="89">
        <v>600</v>
      </c>
      <c r="D457" s="90"/>
      <c r="E457" s="81">
        <v>-932977.17</v>
      </c>
    </row>
    <row r="458" spans="1:5" ht="15" hidden="1" customHeight="1">
      <c r="A458" s="76">
        <v>44663</v>
      </c>
      <c r="B458" s="79" t="s">
        <v>262</v>
      </c>
      <c r="C458" s="89">
        <v>600</v>
      </c>
      <c r="D458" s="90"/>
      <c r="E458" s="81">
        <v>-933577.17</v>
      </c>
    </row>
    <row r="459" spans="1:5" ht="15" hidden="1" customHeight="1">
      <c r="A459" s="76">
        <v>44663</v>
      </c>
      <c r="B459" s="79" t="s">
        <v>262</v>
      </c>
      <c r="C459" s="89">
        <v>1200</v>
      </c>
      <c r="D459" s="90"/>
      <c r="E459" s="81">
        <v>-934777.17</v>
      </c>
    </row>
    <row r="460" spans="1:5" ht="15" hidden="1" customHeight="1">
      <c r="A460" s="76">
        <v>44663</v>
      </c>
      <c r="B460" s="79" t="s">
        <v>262</v>
      </c>
      <c r="C460" s="89">
        <v>1200</v>
      </c>
      <c r="D460" s="90"/>
      <c r="E460" s="81">
        <v>-935977.17</v>
      </c>
    </row>
    <row r="461" spans="1:5" ht="15" hidden="1" customHeight="1">
      <c r="A461" s="76">
        <v>44663</v>
      </c>
      <c r="B461" s="79" t="s">
        <v>262</v>
      </c>
      <c r="C461" s="89">
        <v>1200</v>
      </c>
      <c r="D461" s="90"/>
      <c r="E461" s="81">
        <v>-937177.17</v>
      </c>
    </row>
    <row r="462" spans="1:5" ht="15" hidden="1" customHeight="1">
      <c r="A462" s="76">
        <v>44663</v>
      </c>
      <c r="B462" s="79" t="s">
        <v>262</v>
      </c>
      <c r="C462" s="89">
        <v>0.7</v>
      </c>
      <c r="D462" s="90"/>
      <c r="E462" s="81">
        <v>-937177.87</v>
      </c>
    </row>
    <row r="463" spans="1:5" ht="15" hidden="1" customHeight="1">
      <c r="A463" s="76">
        <v>44663</v>
      </c>
      <c r="B463" s="79" t="s">
        <v>262</v>
      </c>
      <c r="C463" s="89">
        <v>0.15</v>
      </c>
      <c r="D463" s="90"/>
      <c r="E463" s="81">
        <v>-937178.02</v>
      </c>
    </row>
    <row r="464" spans="1:5" ht="15" hidden="1" customHeight="1">
      <c r="A464" s="76">
        <v>44663</v>
      </c>
      <c r="B464" s="79" t="s">
        <v>262</v>
      </c>
      <c r="C464" s="89">
        <v>0.01</v>
      </c>
      <c r="D464" s="90"/>
      <c r="E464" s="81">
        <v>-937178.03</v>
      </c>
    </row>
    <row r="465" spans="1:5" ht="15" hidden="1" customHeight="1">
      <c r="A465" s="76">
        <v>44663</v>
      </c>
      <c r="B465" s="79" t="s">
        <v>262</v>
      </c>
      <c r="C465" s="89">
        <v>0.12</v>
      </c>
      <c r="D465" s="90"/>
      <c r="E465" s="81">
        <v>-937178.15</v>
      </c>
    </row>
    <row r="466" spans="1:5" ht="15" hidden="1" customHeight="1">
      <c r="A466" s="76">
        <v>44663</v>
      </c>
      <c r="B466" s="79" t="s">
        <v>262</v>
      </c>
      <c r="C466" s="89">
        <v>0.03</v>
      </c>
      <c r="D466" s="90"/>
      <c r="E466" s="81">
        <v>-937178.18</v>
      </c>
    </row>
    <row r="467" spans="1:5" ht="15" hidden="1" customHeight="1">
      <c r="A467" s="76">
        <v>44663</v>
      </c>
      <c r="B467" s="79" t="s">
        <v>262</v>
      </c>
      <c r="C467" s="89">
        <v>0.12</v>
      </c>
      <c r="D467" s="90"/>
      <c r="E467" s="81">
        <v>-937178.3</v>
      </c>
    </row>
    <row r="468" spans="1:5" ht="15" hidden="1" customHeight="1">
      <c r="A468" s="76">
        <v>44663</v>
      </c>
      <c r="B468" s="79" t="s">
        <v>262</v>
      </c>
      <c r="C468" s="89">
        <v>0.03</v>
      </c>
      <c r="D468" s="90"/>
      <c r="E468" s="81">
        <v>-937178.33</v>
      </c>
    </row>
    <row r="469" spans="1:5" ht="15" hidden="1" customHeight="1">
      <c r="A469" s="76">
        <v>44663</v>
      </c>
      <c r="B469" s="79" t="s">
        <v>262</v>
      </c>
      <c r="C469" s="89">
        <v>0.12</v>
      </c>
      <c r="D469" s="90"/>
      <c r="E469" s="81">
        <v>-937178.45</v>
      </c>
    </row>
    <row r="470" spans="1:5" ht="15" hidden="1" customHeight="1">
      <c r="A470" s="76">
        <v>44663</v>
      </c>
      <c r="B470" s="79" t="s">
        <v>262</v>
      </c>
      <c r="C470" s="89">
        <v>0.03</v>
      </c>
      <c r="D470" s="90"/>
      <c r="E470" s="81">
        <v>-937178.48</v>
      </c>
    </row>
    <row r="471" spans="1:5" ht="15" hidden="1" customHeight="1">
      <c r="A471" s="76">
        <v>44663</v>
      </c>
      <c r="B471" s="79" t="s">
        <v>262</v>
      </c>
      <c r="C471" s="89">
        <v>0.12</v>
      </c>
      <c r="D471" s="90"/>
      <c r="E471" s="81">
        <v>-937178.6</v>
      </c>
    </row>
    <row r="472" spans="1:5" ht="15" hidden="1" customHeight="1">
      <c r="A472" s="76">
        <v>44663</v>
      </c>
      <c r="B472" s="79" t="s">
        <v>262</v>
      </c>
      <c r="C472" s="89">
        <v>0.03</v>
      </c>
      <c r="D472" s="90"/>
      <c r="E472" s="81">
        <v>-937178.63</v>
      </c>
    </row>
    <row r="473" spans="1:5" ht="15" hidden="1" customHeight="1">
      <c r="A473" s="76">
        <v>44663</v>
      </c>
      <c r="B473" s="79" t="s">
        <v>262</v>
      </c>
      <c r="C473" s="89">
        <v>0.12</v>
      </c>
      <c r="D473" s="90"/>
      <c r="E473" s="81">
        <v>-937178.75</v>
      </c>
    </row>
    <row r="474" spans="1:5" ht="15" hidden="1" customHeight="1">
      <c r="A474" s="76">
        <v>44663</v>
      </c>
      <c r="B474" s="79" t="s">
        <v>262</v>
      </c>
      <c r="C474" s="89">
        <v>0.03</v>
      </c>
      <c r="D474" s="90"/>
      <c r="E474" s="81">
        <v>-937178.78</v>
      </c>
    </row>
    <row r="475" spans="1:5" ht="15" hidden="1" customHeight="1">
      <c r="A475" s="76">
        <v>44663</v>
      </c>
      <c r="B475" s="77" t="s">
        <v>273</v>
      </c>
      <c r="C475" s="89">
        <v>116.75</v>
      </c>
      <c r="D475" s="90"/>
      <c r="E475" s="81">
        <v>-937295.53</v>
      </c>
    </row>
    <row r="476" spans="1:5" ht="15" hidden="1" customHeight="1">
      <c r="A476" s="76">
        <v>44663</v>
      </c>
      <c r="B476" s="77" t="s">
        <v>274</v>
      </c>
      <c r="C476" s="89">
        <v>24.52</v>
      </c>
      <c r="D476" s="90"/>
      <c r="E476" s="81">
        <v>-937320.05</v>
      </c>
    </row>
    <row r="477" spans="1:5" ht="15" hidden="1" customHeight="1">
      <c r="A477" s="76">
        <v>44663</v>
      </c>
      <c r="B477" s="79" t="s">
        <v>280</v>
      </c>
      <c r="C477" s="90"/>
      <c r="D477" s="89">
        <v>750000</v>
      </c>
      <c r="E477" s="81">
        <v>-187320.05</v>
      </c>
    </row>
    <row r="478" spans="1:5" ht="15" hidden="1" customHeight="1">
      <c r="A478" s="76">
        <v>44663</v>
      </c>
      <c r="B478" s="97" t="s">
        <v>287</v>
      </c>
      <c r="C478" s="89">
        <v>10000</v>
      </c>
      <c r="D478" s="90"/>
      <c r="E478" s="81">
        <v>-197320.05</v>
      </c>
    </row>
    <row r="479" spans="1:5" ht="15" hidden="1" customHeight="1">
      <c r="A479" s="76">
        <v>44663</v>
      </c>
      <c r="B479" s="79" t="s">
        <v>262</v>
      </c>
      <c r="C479" s="89">
        <v>60</v>
      </c>
      <c r="D479" s="90"/>
      <c r="E479" s="81">
        <v>-197380.05</v>
      </c>
    </row>
    <row r="480" spans="1:5" ht="15" hidden="1" customHeight="1">
      <c r="A480" s="76">
        <v>44663</v>
      </c>
      <c r="B480" s="77" t="s">
        <v>273</v>
      </c>
      <c r="C480" s="89">
        <v>2</v>
      </c>
      <c r="D480" s="90"/>
      <c r="E480" s="81">
        <v>-197382.05</v>
      </c>
    </row>
    <row r="481" spans="1:5" ht="15" hidden="1" customHeight="1">
      <c r="A481" s="76">
        <v>44663</v>
      </c>
      <c r="B481" s="77" t="s">
        <v>274</v>
      </c>
      <c r="C481" s="89">
        <v>0.42</v>
      </c>
      <c r="D481" s="90"/>
      <c r="E481" s="81">
        <v>-197382.47</v>
      </c>
    </row>
    <row r="482" spans="1:5" ht="15" hidden="1" customHeight="1">
      <c r="A482" s="76">
        <v>44663</v>
      </c>
      <c r="B482" s="77" t="s">
        <v>273</v>
      </c>
      <c r="C482" s="89">
        <v>20</v>
      </c>
      <c r="D482" s="90"/>
      <c r="E482" s="81">
        <v>-197402.47</v>
      </c>
    </row>
    <row r="483" spans="1:5" ht="15" hidden="1" customHeight="1">
      <c r="A483" s="76">
        <v>44663</v>
      </c>
      <c r="B483" s="77" t="s">
        <v>274</v>
      </c>
      <c r="C483" s="89">
        <v>4.2</v>
      </c>
      <c r="D483" s="90"/>
      <c r="E483" s="81">
        <v>-197406.67</v>
      </c>
    </row>
    <row r="484" spans="1:5" ht="15" hidden="1" customHeight="1">
      <c r="A484" s="76">
        <v>44663</v>
      </c>
      <c r="B484" s="77" t="s">
        <v>273</v>
      </c>
      <c r="C484" s="89">
        <v>20</v>
      </c>
      <c r="D484" s="90"/>
      <c r="E484" s="81">
        <v>-197426.67</v>
      </c>
    </row>
    <row r="485" spans="1:5" ht="15" hidden="1" customHeight="1">
      <c r="A485" s="76">
        <v>44663</v>
      </c>
      <c r="B485" s="77" t="s">
        <v>274</v>
      </c>
      <c r="C485" s="89">
        <v>4.2</v>
      </c>
      <c r="D485" s="90"/>
      <c r="E485" s="81">
        <v>-197430.87</v>
      </c>
    </row>
    <row r="486" spans="1:5" ht="15" hidden="1" customHeight="1">
      <c r="A486" s="76">
        <v>44663</v>
      </c>
      <c r="B486" s="77" t="s">
        <v>273</v>
      </c>
      <c r="C486" s="89">
        <v>20</v>
      </c>
      <c r="D486" s="90"/>
      <c r="E486" s="81">
        <v>-197450.87</v>
      </c>
    </row>
    <row r="487" spans="1:5" ht="15" hidden="1" customHeight="1">
      <c r="A487" s="76">
        <v>44663</v>
      </c>
      <c r="B487" s="77" t="s">
        <v>274</v>
      </c>
      <c r="C487" s="89">
        <v>4.2</v>
      </c>
      <c r="D487" s="90"/>
      <c r="E487" s="81">
        <v>-197455.07</v>
      </c>
    </row>
    <row r="488" spans="1:5" ht="15" hidden="1" customHeight="1">
      <c r="A488" s="76">
        <v>44663</v>
      </c>
      <c r="B488" s="77" t="s">
        <v>273</v>
      </c>
      <c r="C488" s="89">
        <v>20</v>
      </c>
      <c r="D488" s="90"/>
      <c r="E488" s="81">
        <v>-197475.07</v>
      </c>
    </row>
    <row r="489" spans="1:5" ht="15" hidden="1" customHeight="1">
      <c r="A489" s="76">
        <v>44663</v>
      </c>
      <c r="B489" s="77" t="s">
        <v>274</v>
      </c>
      <c r="C489" s="89">
        <v>4.2</v>
      </c>
      <c r="D489" s="90"/>
      <c r="E489" s="81">
        <v>-197479.27</v>
      </c>
    </row>
    <row r="490" spans="1:5" ht="15" hidden="1" customHeight="1">
      <c r="A490" s="76">
        <v>44664</v>
      </c>
      <c r="B490" s="77" t="s">
        <v>272</v>
      </c>
      <c r="C490" s="89">
        <v>364850</v>
      </c>
      <c r="D490" s="90"/>
      <c r="E490" s="81">
        <v>-562329.27</v>
      </c>
    </row>
    <row r="491" spans="1:5" ht="15" hidden="1" customHeight="1">
      <c r="A491" s="76">
        <v>44664</v>
      </c>
      <c r="B491" s="77" t="s">
        <v>272</v>
      </c>
      <c r="C491" s="89">
        <v>100000</v>
      </c>
      <c r="D491" s="90"/>
      <c r="E491" s="81">
        <v>-662329.27</v>
      </c>
    </row>
    <row r="492" spans="1:5" ht="15" hidden="1" customHeight="1">
      <c r="A492" s="76">
        <v>44664</v>
      </c>
      <c r="B492" s="77" t="s">
        <v>272</v>
      </c>
      <c r="C492" s="89">
        <v>500000</v>
      </c>
      <c r="D492" s="90"/>
      <c r="E492" s="81">
        <v>-1162329.27</v>
      </c>
    </row>
    <row r="493" spans="1:5" ht="15" hidden="1" customHeight="1">
      <c r="A493" s="76">
        <v>44664</v>
      </c>
      <c r="B493" s="77" t="s">
        <v>272</v>
      </c>
      <c r="C493" s="89">
        <v>500000</v>
      </c>
      <c r="D493" s="90"/>
      <c r="E493" s="81">
        <v>-1662329.27</v>
      </c>
    </row>
    <row r="494" spans="1:5" ht="15" hidden="1" customHeight="1">
      <c r="A494" s="76">
        <v>44664</v>
      </c>
      <c r="B494" s="77" t="s">
        <v>272</v>
      </c>
      <c r="C494" s="89">
        <v>500000</v>
      </c>
      <c r="D494" s="90"/>
      <c r="E494" s="81">
        <v>-2162329.27</v>
      </c>
    </row>
    <row r="495" spans="1:5" ht="15" hidden="1" customHeight="1">
      <c r="A495" s="76">
        <v>44664</v>
      </c>
      <c r="B495" s="77" t="s">
        <v>272</v>
      </c>
      <c r="C495" s="89">
        <v>84700</v>
      </c>
      <c r="D495" s="90"/>
      <c r="E495" s="81">
        <v>-2247029.27</v>
      </c>
    </row>
    <row r="496" spans="1:5" ht="15" hidden="1" customHeight="1">
      <c r="A496" s="76">
        <v>44664</v>
      </c>
      <c r="B496" s="79" t="s">
        <v>262</v>
      </c>
      <c r="C496" s="89">
        <v>660</v>
      </c>
      <c r="D496" s="90"/>
      <c r="E496" s="81">
        <v>-2247689.27</v>
      </c>
    </row>
    <row r="497" spans="1:5" ht="15" hidden="1" customHeight="1">
      <c r="A497" s="76">
        <v>44664</v>
      </c>
      <c r="B497" s="79" t="s">
        <v>262</v>
      </c>
      <c r="C497" s="89">
        <v>540</v>
      </c>
      <c r="D497" s="90"/>
      <c r="E497" s="81">
        <v>-2248229.27</v>
      </c>
    </row>
    <row r="498" spans="1:5" ht="15" hidden="1" customHeight="1">
      <c r="A498" s="76">
        <v>44664</v>
      </c>
      <c r="B498" s="79" t="s">
        <v>262</v>
      </c>
      <c r="C498" s="89">
        <v>900</v>
      </c>
      <c r="D498" s="90"/>
      <c r="E498" s="81">
        <v>-2249129.27</v>
      </c>
    </row>
    <row r="499" spans="1:5" ht="15" hidden="1" customHeight="1">
      <c r="A499" s="76">
        <v>44664</v>
      </c>
      <c r="B499" s="79" t="s">
        <v>262</v>
      </c>
      <c r="C499" s="89">
        <v>2280</v>
      </c>
      <c r="D499" s="90"/>
      <c r="E499" s="81">
        <v>-2251409.27</v>
      </c>
    </row>
    <row r="500" spans="1:5" ht="15" hidden="1" customHeight="1">
      <c r="A500" s="76">
        <v>44664</v>
      </c>
      <c r="B500" s="79" t="s">
        <v>262</v>
      </c>
      <c r="C500" s="89">
        <v>0.7</v>
      </c>
      <c r="D500" s="90"/>
      <c r="E500" s="81">
        <v>-2251409.9700000002</v>
      </c>
    </row>
    <row r="501" spans="1:5" ht="15" hidden="1" customHeight="1">
      <c r="A501" s="76">
        <v>44664</v>
      </c>
      <c r="B501" s="79" t="s">
        <v>262</v>
      </c>
      <c r="C501" s="89">
        <v>0.15</v>
      </c>
      <c r="D501" s="90"/>
      <c r="E501" s="81">
        <v>-2251410.12</v>
      </c>
    </row>
    <row r="502" spans="1:5" ht="15" hidden="1" customHeight="1">
      <c r="A502" s="76">
        <v>44664</v>
      </c>
      <c r="B502" s="79" t="s">
        <v>262</v>
      </c>
      <c r="C502" s="89">
        <v>0.01</v>
      </c>
      <c r="D502" s="90"/>
      <c r="E502" s="81">
        <v>-2251410.13</v>
      </c>
    </row>
    <row r="503" spans="1:5" ht="15" hidden="1" customHeight="1">
      <c r="A503" s="76">
        <v>44664</v>
      </c>
      <c r="B503" s="79" t="s">
        <v>262</v>
      </c>
      <c r="C503" s="89">
        <v>0.12</v>
      </c>
      <c r="D503" s="90"/>
      <c r="E503" s="81">
        <v>-2251410.25</v>
      </c>
    </row>
    <row r="504" spans="1:5" ht="15" hidden="1" customHeight="1">
      <c r="A504" s="76">
        <v>44664</v>
      </c>
      <c r="B504" s="79" t="s">
        <v>262</v>
      </c>
      <c r="C504" s="89">
        <v>0.03</v>
      </c>
      <c r="D504" s="90"/>
      <c r="E504" s="81">
        <v>-2251410.2799999998</v>
      </c>
    </row>
    <row r="505" spans="1:5" ht="15" hidden="1" customHeight="1">
      <c r="A505" s="76">
        <v>44664</v>
      </c>
      <c r="B505" s="79" t="s">
        <v>262</v>
      </c>
      <c r="C505" s="89">
        <v>0.12</v>
      </c>
      <c r="D505" s="90"/>
      <c r="E505" s="81">
        <v>-2251410.4</v>
      </c>
    </row>
    <row r="506" spans="1:5" ht="15" hidden="1" customHeight="1">
      <c r="A506" s="76">
        <v>44664</v>
      </c>
      <c r="B506" s="79" t="s">
        <v>262</v>
      </c>
      <c r="C506" s="89">
        <v>0.03</v>
      </c>
      <c r="D506" s="90"/>
      <c r="E506" s="81">
        <v>-2251410.4300000002</v>
      </c>
    </row>
    <row r="507" spans="1:5" ht="15" hidden="1" customHeight="1">
      <c r="A507" s="76">
        <v>44664</v>
      </c>
      <c r="B507" s="79" t="s">
        <v>262</v>
      </c>
      <c r="C507" s="89">
        <v>0.12</v>
      </c>
      <c r="D507" s="90"/>
      <c r="E507" s="81">
        <v>-2251410.5499999998</v>
      </c>
    </row>
    <row r="508" spans="1:5" ht="15" hidden="1" customHeight="1">
      <c r="A508" s="76">
        <v>44664</v>
      </c>
      <c r="B508" s="79" t="s">
        <v>262</v>
      </c>
      <c r="C508" s="89">
        <v>0.03</v>
      </c>
      <c r="D508" s="90"/>
      <c r="E508" s="81">
        <v>-2251410.58</v>
      </c>
    </row>
    <row r="509" spans="1:5" ht="15" hidden="1" customHeight="1">
      <c r="A509" s="76">
        <v>44664</v>
      </c>
      <c r="B509" s="79" t="s">
        <v>262</v>
      </c>
      <c r="C509" s="89">
        <v>0.12</v>
      </c>
      <c r="D509" s="90"/>
      <c r="E509" s="81">
        <v>-2251410.7000000002</v>
      </c>
    </row>
    <row r="510" spans="1:5" ht="15" hidden="1" customHeight="1">
      <c r="A510" s="76">
        <v>44664</v>
      </c>
      <c r="B510" s="79" t="s">
        <v>262</v>
      </c>
      <c r="C510" s="89">
        <v>0.03</v>
      </c>
      <c r="D510" s="90"/>
      <c r="E510" s="81">
        <v>-2251410.73</v>
      </c>
    </row>
    <row r="511" spans="1:5" ht="15" hidden="1" customHeight="1">
      <c r="A511" s="76">
        <v>44664</v>
      </c>
      <c r="B511" s="77" t="s">
        <v>273</v>
      </c>
      <c r="C511" s="89">
        <v>116.75</v>
      </c>
      <c r="D511" s="90"/>
      <c r="E511" s="81">
        <v>-2251527.48</v>
      </c>
    </row>
    <row r="512" spans="1:5" ht="15" hidden="1" customHeight="1">
      <c r="A512" s="76">
        <v>44664</v>
      </c>
      <c r="B512" s="77" t="s">
        <v>274</v>
      </c>
      <c r="C512" s="89">
        <v>24.52</v>
      </c>
      <c r="D512" s="90"/>
      <c r="E512" s="81">
        <v>-2251552</v>
      </c>
    </row>
    <row r="513" spans="1:5" ht="15" hidden="1" customHeight="1">
      <c r="A513" s="76">
        <v>44664</v>
      </c>
      <c r="B513" s="79" t="s">
        <v>266</v>
      </c>
      <c r="C513" s="89">
        <v>1250</v>
      </c>
      <c r="D513" s="90"/>
      <c r="E513" s="81">
        <v>-2252802</v>
      </c>
    </row>
    <row r="514" spans="1:5" ht="15" hidden="1" customHeight="1">
      <c r="A514" s="76">
        <v>44664</v>
      </c>
      <c r="B514" s="79" t="s">
        <v>262</v>
      </c>
      <c r="C514" s="89">
        <v>15000</v>
      </c>
      <c r="D514" s="90"/>
      <c r="E514" s="81">
        <v>-2267802</v>
      </c>
    </row>
    <row r="515" spans="1:5" ht="15" hidden="1" customHeight="1">
      <c r="A515" s="76">
        <v>44664</v>
      </c>
      <c r="B515" s="79" t="s">
        <v>262</v>
      </c>
      <c r="C515" s="89">
        <v>7.5</v>
      </c>
      <c r="D515" s="90"/>
      <c r="E515" s="81">
        <v>-2267809.5</v>
      </c>
    </row>
    <row r="516" spans="1:5" ht="15" hidden="1" customHeight="1">
      <c r="A516" s="76">
        <v>44664</v>
      </c>
      <c r="B516" s="79" t="s">
        <v>285</v>
      </c>
      <c r="C516" s="90"/>
      <c r="D516" s="89">
        <v>2500000</v>
      </c>
      <c r="E516" s="81">
        <v>232190.5</v>
      </c>
    </row>
    <row r="517" spans="1:5" ht="15" hidden="1" customHeight="1">
      <c r="A517" s="76">
        <v>44664</v>
      </c>
      <c r="B517" s="79" t="s">
        <v>272</v>
      </c>
      <c r="C517" s="89">
        <v>400000</v>
      </c>
      <c r="D517" s="90"/>
      <c r="E517" s="81">
        <v>-167809.5</v>
      </c>
    </row>
    <row r="518" spans="1:5" ht="15" hidden="1" customHeight="1">
      <c r="A518" s="76">
        <v>44664</v>
      </c>
      <c r="B518" s="79" t="s">
        <v>262</v>
      </c>
      <c r="C518" s="89">
        <v>2400</v>
      </c>
      <c r="D518" s="90"/>
      <c r="E518" s="81">
        <v>-170209.5</v>
      </c>
    </row>
    <row r="519" spans="1:5" ht="15" hidden="1" customHeight="1">
      <c r="A519" s="76">
        <v>44664</v>
      </c>
      <c r="B519" s="77" t="s">
        <v>273</v>
      </c>
      <c r="C519" s="89">
        <v>2</v>
      </c>
      <c r="D519" s="90"/>
      <c r="E519" s="81">
        <v>-170211.5</v>
      </c>
    </row>
    <row r="520" spans="1:5" ht="15" hidden="1" customHeight="1">
      <c r="A520" s="76">
        <v>44664</v>
      </c>
      <c r="B520" s="77" t="s">
        <v>274</v>
      </c>
      <c r="C520" s="89">
        <v>0.42</v>
      </c>
      <c r="D520" s="90"/>
      <c r="E520" s="81">
        <v>-170211.92</v>
      </c>
    </row>
    <row r="521" spans="1:5" ht="15" hidden="1" customHeight="1">
      <c r="A521" s="76">
        <v>44664</v>
      </c>
      <c r="B521" s="77" t="s">
        <v>273</v>
      </c>
      <c r="C521" s="89">
        <v>20</v>
      </c>
      <c r="D521" s="90"/>
      <c r="E521" s="81">
        <v>-170231.92</v>
      </c>
    </row>
    <row r="522" spans="1:5" ht="15" hidden="1" customHeight="1">
      <c r="A522" s="76">
        <v>44664</v>
      </c>
      <c r="B522" s="77" t="s">
        <v>274</v>
      </c>
      <c r="C522" s="89">
        <v>4.2</v>
      </c>
      <c r="D522" s="90"/>
      <c r="E522" s="81">
        <v>-170236.12</v>
      </c>
    </row>
    <row r="523" spans="1:5" ht="15" hidden="1" customHeight="1">
      <c r="A523" s="76">
        <v>44664</v>
      </c>
      <c r="B523" s="77" t="s">
        <v>273</v>
      </c>
      <c r="C523" s="89">
        <v>20</v>
      </c>
      <c r="D523" s="90"/>
      <c r="E523" s="81">
        <v>-170256.12</v>
      </c>
    </row>
    <row r="524" spans="1:5" ht="15" hidden="1" customHeight="1">
      <c r="A524" s="76">
        <v>44664</v>
      </c>
      <c r="B524" s="77" t="s">
        <v>274</v>
      </c>
      <c r="C524" s="89">
        <v>4.2</v>
      </c>
      <c r="D524" s="90"/>
      <c r="E524" s="81">
        <v>-170260.32</v>
      </c>
    </row>
    <row r="525" spans="1:5" ht="15" hidden="1" customHeight="1">
      <c r="A525" s="76">
        <v>44664</v>
      </c>
      <c r="B525" s="77" t="s">
        <v>273</v>
      </c>
      <c r="C525" s="89">
        <v>20</v>
      </c>
      <c r="D525" s="90"/>
      <c r="E525" s="81">
        <v>-170280.32000000001</v>
      </c>
    </row>
    <row r="526" spans="1:5" ht="15" hidden="1" customHeight="1">
      <c r="A526" s="76">
        <v>44664</v>
      </c>
      <c r="B526" s="77" t="s">
        <v>274</v>
      </c>
      <c r="C526" s="89">
        <v>4.2</v>
      </c>
      <c r="D526" s="90"/>
      <c r="E526" s="81">
        <v>-170284.52</v>
      </c>
    </row>
    <row r="527" spans="1:5" ht="15" hidden="1" customHeight="1">
      <c r="A527" s="76">
        <v>44664</v>
      </c>
      <c r="B527" s="77" t="s">
        <v>273</v>
      </c>
      <c r="C527" s="89">
        <v>20</v>
      </c>
      <c r="D527" s="90"/>
      <c r="E527" s="81">
        <v>-170304.52</v>
      </c>
    </row>
    <row r="528" spans="1:5" ht="15" hidden="1" customHeight="1">
      <c r="A528" s="76">
        <v>44664</v>
      </c>
      <c r="B528" s="77" t="s">
        <v>274</v>
      </c>
      <c r="C528" s="89">
        <v>4.2</v>
      </c>
      <c r="D528" s="90"/>
      <c r="E528" s="81">
        <v>-170308.72</v>
      </c>
    </row>
    <row r="529" spans="1:5" ht="15" hidden="1" customHeight="1">
      <c r="A529" s="76">
        <v>44664</v>
      </c>
      <c r="B529" s="77" t="s">
        <v>273</v>
      </c>
      <c r="C529" s="89">
        <v>20</v>
      </c>
      <c r="D529" s="90"/>
      <c r="E529" s="81">
        <v>-170328.72</v>
      </c>
    </row>
    <row r="530" spans="1:5" ht="15" hidden="1" customHeight="1">
      <c r="A530" s="76">
        <v>44664</v>
      </c>
      <c r="B530" s="77" t="s">
        <v>274</v>
      </c>
      <c r="C530" s="89">
        <v>4.2</v>
      </c>
      <c r="D530" s="90"/>
      <c r="E530" s="81">
        <v>-170332.92</v>
      </c>
    </row>
    <row r="531" spans="1:5" ht="15" hidden="1" customHeight="1">
      <c r="A531" s="76">
        <v>44664</v>
      </c>
      <c r="B531" s="77" t="s">
        <v>273</v>
      </c>
      <c r="C531" s="89">
        <v>20</v>
      </c>
      <c r="D531" s="90"/>
      <c r="E531" s="81">
        <v>-170352.92</v>
      </c>
    </row>
    <row r="532" spans="1:5" ht="15" hidden="1" customHeight="1">
      <c r="A532" s="76">
        <v>44664</v>
      </c>
      <c r="B532" s="77" t="s">
        <v>274</v>
      </c>
      <c r="C532" s="89">
        <v>4.2</v>
      </c>
      <c r="D532" s="90"/>
      <c r="E532" s="81">
        <v>-170357.12</v>
      </c>
    </row>
    <row r="533" spans="1:5" ht="15" hidden="1" customHeight="1">
      <c r="A533" s="76">
        <v>44664</v>
      </c>
      <c r="B533" s="77" t="s">
        <v>273</v>
      </c>
      <c r="C533" s="89">
        <v>20</v>
      </c>
      <c r="D533" s="90"/>
      <c r="E533" s="81">
        <v>-170377.12</v>
      </c>
    </row>
    <row r="534" spans="1:5" ht="15" hidden="1" customHeight="1">
      <c r="A534" s="76">
        <v>44664</v>
      </c>
      <c r="B534" s="77" t="s">
        <v>274</v>
      </c>
      <c r="C534" s="89">
        <v>4.2</v>
      </c>
      <c r="D534" s="90"/>
      <c r="E534" s="81">
        <v>-170381.32</v>
      </c>
    </row>
    <row r="535" spans="1:5" ht="15" hidden="1" customHeight="1">
      <c r="A535" s="76">
        <v>44664</v>
      </c>
      <c r="B535" s="77" t="s">
        <v>273</v>
      </c>
      <c r="C535" s="89">
        <v>20</v>
      </c>
      <c r="D535" s="90"/>
      <c r="E535" s="81">
        <v>-170401.32</v>
      </c>
    </row>
    <row r="536" spans="1:5" ht="15" hidden="1" customHeight="1">
      <c r="A536" s="76">
        <v>44664</v>
      </c>
      <c r="B536" s="77" t="s">
        <v>274</v>
      </c>
      <c r="C536" s="89">
        <v>4.2</v>
      </c>
      <c r="D536" s="90"/>
      <c r="E536" s="81">
        <v>-170405.52</v>
      </c>
    </row>
    <row r="537" spans="1:5" ht="15" hidden="1" customHeight="1">
      <c r="A537" s="76">
        <v>44669</v>
      </c>
      <c r="B537" s="79" t="s">
        <v>285</v>
      </c>
      <c r="C537" s="90"/>
      <c r="D537" s="89">
        <v>2500000</v>
      </c>
      <c r="E537" s="81">
        <v>2329594.48</v>
      </c>
    </row>
    <row r="538" spans="1:5" ht="15" hidden="1" customHeight="1">
      <c r="A538" s="76">
        <v>44669</v>
      </c>
      <c r="B538" s="77" t="s">
        <v>272</v>
      </c>
      <c r="C538" s="89">
        <v>90000</v>
      </c>
      <c r="D538" s="90"/>
      <c r="E538" s="81">
        <v>2239594.48</v>
      </c>
    </row>
    <row r="539" spans="1:5" ht="15" hidden="1" customHeight="1">
      <c r="A539" s="76">
        <v>44669</v>
      </c>
      <c r="B539" s="77" t="s">
        <v>272</v>
      </c>
      <c r="C539" s="89">
        <v>150000</v>
      </c>
      <c r="D539" s="90"/>
      <c r="E539" s="81">
        <v>2089594.48</v>
      </c>
    </row>
    <row r="540" spans="1:5" ht="15" hidden="1" customHeight="1">
      <c r="A540" s="76">
        <v>44669</v>
      </c>
      <c r="B540" s="77" t="s">
        <v>272</v>
      </c>
      <c r="C540" s="89">
        <v>150000</v>
      </c>
      <c r="D540" s="90"/>
      <c r="E540" s="81">
        <v>1939594.48</v>
      </c>
    </row>
    <row r="541" spans="1:5" ht="15" hidden="1" customHeight="1">
      <c r="A541" s="76">
        <v>44669</v>
      </c>
      <c r="B541" s="77" t="s">
        <v>272</v>
      </c>
      <c r="C541" s="89">
        <v>100000</v>
      </c>
      <c r="D541" s="90"/>
      <c r="E541" s="81">
        <v>1839594.48</v>
      </c>
    </row>
    <row r="542" spans="1:5" ht="15" hidden="1" customHeight="1">
      <c r="A542" s="76">
        <v>44669</v>
      </c>
      <c r="B542" s="77" t="s">
        <v>272</v>
      </c>
      <c r="C542" s="89">
        <v>150000</v>
      </c>
      <c r="D542" s="90"/>
      <c r="E542" s="81">
        <v>1689594.48</v>
      </c>
    </row>
    <row r="543" spans="1:5" ht="15" hidden="1" customHeight="1">
      <c r="A543" s="76">
        <v>44669</v>
      </c>
      <c r="B543" s="77" t="s">
        <v>272</v>
      </c>
      <c r="C543" s="89">
        <v>244334.07</v>
      </c>
      <c r="D543" s="90"/>
      <c r="E543" s="81">
        <v>1445260.41</v>
      </c>
    </row>
    <row r="544" spans="1:5" ht="15" hidden="1" customHeight="1">
      <c r="A544" s="76">
        <v>44669</v>
      </c>
      <c r="B544" s="77" t="s">
        <v>272</v>
      </c>
      <c r="C544" s="89">
        <v>500000</v>
      </c>
      <c r="D544" s="90"/>
      <c r="E544" s="81">
        <v>945260.41</v>
      </c>
    </row>
    <row r="545" spans="1:5" ht="15" hidden="1" customHeight="1">
      <c r="A545" s="76">
        <v>44669</v>
      </c>
      <c r="B545" s="77" t="s">
        <v>272</v>
      </c>
      <c r="C545" s="89">
        <v>555000</v>
      </c>
      <c r="D545" s="90"/>
      <c r="E545" s="81">
        <v>390260.41</v>
      </c>
    </row>
    <row r="546" spans="1:5" ht="15" hidden="1" customHeight="1">
      <c r="A546" s="76">
        <v>44669</v>
      </c>
      <c r="B546" s="77" t="s">
        <v>272</v>
      </c>
      <c r="C546" s="89">
        <v>400000</v>
      </c>
      <c r="D546" s="90"/>
      <c r="E546" s="81">
        <v>-9739.59</v>
      </c>
    </row>
    <row r="547" spans="1:5" ht="15" hidden="1" customHeight="1">
      <c r="A547" s="76">
        <v>44669</v>
      </c>
      <c r="B547" s="79" t="s">
        <v>262</v>
      </c>
      <c r="C547" s="89">
        <v>2189.1</v>
      </c>
      <c r="D547" s="90"/>
      <c r="E547" s="81">
        <v>-11928.69</v>
      </c>
    </row>
    <row r="548" spans="1:5" ht="15" hidden="1" customHeight="1">
      <c r="A548" s="76">
        <v>44669</v>
      </c>
      <c r="B548" s="79" t="s">
        <v>262</v>
      </c>
      <c r="C548" s="89">
        <v>600</v>
      </c>
      <c r="D548" s="90"/>
      <c r="E548" s="81">
        <v>-12528.69</v>
      </c>
    </row>
    <row r="549" spans="1:5" ht="15" hidden="1" customHeight="1">
      <c r="A549" s="76">
        <v>44669</v>
      </c>
      <c r="B549" s="79" t="s">
        <v>262</v>
      </c>
      <c r="C549" s="89">
        <v>3000</v>
      </c>
      <c r="D549" s="90"/>
      <c r="E549" s="81">
        <v>-15528.69</v>
      </c>
    </row>
    <row r="550" spans="1:5" ht="15" hidden="1" customHeight="1">
      <c r="A550" s="76">
        <v>44669</v>
      </c>
      <c r="B550" s="79" t="s">
        <v>262</v>
      </c>
      <c r="C550" s="89">
        <v>3000</v>
      </c>
      <c r="D550" s="90"/>
      <c r="E550" s="81">
        <v>-18528.689999999999</v>
      </c>
    </row>
    <row r="551" spans="1:5" ht="15" hidden="1" customHeight="1">
      <c r="A551" s="76">
        <v>44669</v>
      </c>
      <c r="B551" s="79" t="s">
        <v>262</v>
      </c>
      <c r="C551" s="89">
        <v>3000</v>
      </c>
      <c r="D551" s="90"/>
      <c r="E551" s="81">
        <v>-21528.69</v>
      </c>
    </row>
    <row r="552" spans="1:5" ht="15" hidden="1" customHeight="1">
      <c r="A552" s="76">
        <v>44669</v>
      </c>
      <c r="B552" s="79" t="s">
        <v>262</v>
      </c>
      <c r="C552" s="89">
        <v>508.2</v>
      </c>
      <c r="D552" s="90"/>
      <c r="E552" s="81">
        <v>-22036.89</v>
      </c>
    </row>
    <row r="553" spans="1:5" ht="15" hidden="1" customHeight="1">
      <c r="A553" s="76">
        <v>44669</v>
      </c>
      <c r="B553" s="79" t="s">
        <v>262</v>
      </c>
      <c r="C553" s="89">
        <v>0.7</v>
      </c>
      <c r="D553" s="90"/>
      <c r="E553" s="81">
        <v>-22037.59</v>
      </c>
    </row>
    <row r="554" spans="1:5" ht="15" hidden="1" customHeight="1">
      <c r="A554" s="76">
        <v>44669</v>
      </c>
      <c r="B554" s="79" t="s">
        <v>262</v>
      </c>
      <c r="C554" s="89">
        <v>0.15</v>
      </c>
      <c r="D554" s="90"/>
      <c r="E554" s="81">
        <v>-22037.74</v>
      </c>
    </row>
    <row r="555" spans="1:5" ht="15" hidden="1" customHeight="1">
      <c r="A555" s="76">
        <v>44669</v>
      </c>
      <c r="B555" s="79" t="s">
        <v>262</v>
      </c>
      <c r="C555" s="89">
        <v>0.01</v>
      </c>
      <c r="D555" s="90"/>
      <c r="E555" s="81">
        <v>-22037.75</v>
      </c>
    </row>
    <row r="556" spans="1:5" ht="15" hidden="1" customHeight="1">
      <c r="A556" s="76">
        <v>44669</v>
      </c>
      <c r="B556" s="79" t="s">
        <v>262</v>
      </c>
      <c r="C556" s="89">
        <v>0.12</v>
      </c>
      <c r="D556" s="90"/>
      <c r="E556" s="81">
        <v>-22037.87</v>
      </c>
    </row>
    <row r="557" spans="1:5" ht="15" hidden="1" customHeight="1">
      <c r="A557" s="76">
        <v>44669</v>
      </c>
      <c r="B557" s="79" t="s">
        <v>262</v>
      </c>
      <c r="C557" s="89">
        <v>0.03</v>
      </c>
      <c r="D557" s="90"/>
      <c r="E557" s="81">
        <v>-22037.9</v>
      </c>
    </row>
    <row r="558" spans="1:5" ht="15" hidden="1" customHeight="1">
      <c r="A558" s="76">
        <v>44669</v>
      </c>
      <c r="B558" s="79" t="s">
        <v>262</v>
      </c>
      <c r="C558" s="89">
        <v>0.12</v>
      </c>
      <c r="D558" s="90"/>
      <c r="E558" s="81">
        <v>-22038.02</v>
      </c>
    </row>
    <row r="559" spans="1:5" ht="15" hidden="1" customHeight="1">
      <c r="A559" s="76">
        <v>44669</v>
      </c>
      <c r="B559" s="79" t="s">
        <v>262</v>
      </c>
      <c r="C559" s="89">
        <v>0.03</v>
      </c>
      <c r="D559" s="90"/>
      <c r="E559" s="81">
        <v>-22038.05</v>
      </c>
    </row>
    <row r="560" spans="1:5" ht="15" hidden="1" customHeight="1">
      <c r="A560" s="76">
        <v>44669</v>
      </c>
      <c r="B560" s="79" t="s">
        <v>262</v>
      </c>
      <c r="C560" s="89">
        <v>0.12</v>
      </c>
      <c r="D560" s="90"/>
      <c r="E560" s="81">
        <v>-22038.17</v>
      </c>
    </row>
    <row r="561" spans="1:5" ht="15" hidden="1" customHeight="1">
      <c r="A561" s="76">
        <v>44669</v>
      </c>
      <c r="B561" s="79" t="s">
        <v>262</v>
      </c>
      <c r="C561" s="89">
        <v>0.03</v>
      </c>
      <c r="D561" s="90"/>
      <c r="E561" s="81">
        <v>-22038.2</v>
      </c>
    </row>
    <row r="562" spans="1:5" ht="15" hidden="1" customHeight="1">
      <c r="A562" s="76">
        <v>44669</v>
      </c>
      <c r="B562" s="79" t="s">
        <v>262</v>
      </c>
      <c r="C562" s="89">
        <v>0.12</v>
      </c>
      <c r="D562" s="90"/>
      <c r="E562" s="81">
        <v>-22038.32</v>
      </c>
    </row>
    <row r="563" spans="1:5" ht="15" hidden="1" customHeight="1">
      <c r="A563" s="76">
        <v>44669</v>
      </c>
      <c r="B563" s="79" t="s">
        <v>262</v>
      </c>
      <c r="C563" s="89">
        <v>0.03</v>
      </c>
      <c r="D563" s="90"/>
      <c r="E563" s="81">
        <v>-22038.35</v>
      </c>
    </row>
    <row r="564" spans="1:5" ht="15" hidden="1" customHeight="1">
      <c r="A564" s="76">
        <v>44669</v>
      </c>
      <c r="B564" s="79" t="s">
        <v>262</v>
      </c>
      <c r="C564" s="89">
        <v>0.12</v>
      </c>
      <c r="D564" s="90"/>
      <c r="E564" s="81">
        <v>-22038.47</v>
      </c>
    </row>
    <row r="565" spans="1:5" ht="15" hidden="1" customHeight="1">
      <c r="A565" s="76">
        <v>44669</v>
      </c>
      <c r="B565" s="79" t="s">
        <v>262</v>
      </c>
      <c r="C565" s="89">
        <v>0.03</v>
      </c>
      <c r="D565" s="90"/>
      <c r="E565" s="81">
        <v>-22038.5</v>
      </c>
    </row>
    <row r="566" spans="1:5" ht="15" hidden="1" customHeight="1">
      <c r="A566" s="76">
        <v>44669</v>
      </c>
      <c r="B566" s="79" t="s">
        <v>262</v>
      </c>
      <c r="C566" s="89">
        <v>0.12</v>
      </c>
      <c r="D566" s="90"/>
      <c r="E566" s="81">
        <v>-22038.62</v>
      </c>
    </row>
    <row r="567" spans="1:5" ht="15" hidden="1" customHeight="1">
      <c r="A567" s="76">
        <v>44669</v>
      </c>
      <c r="B567" s="79" t="s">
        <v>262</v>
      </c>
      <c r="C567" s="89">
        <v>0.03</v>
      </c>
      <c r="D567" s="90"/>
      <c r="E567" s="81">
        <v>-22038.65</v>
      </c>
    </row>
    <row r="568" spans="1:5" ht="15" hidden="1" customHeight="1">
      <c r="A568" s="76">
        <v>44669</v>
      </c>
      <c r="B568" s="79" t="s">
        <v>262</v>
      </c>
      <c r="C568" s="89">
        <v>0.12</v>
      </c>
      <c r="D568" s="90"/>
      <c r="E568" s="81">
        <v>-22038.77</v>
      </c>
    </row>
    <row r="569" spans="1:5" ht="15" hidden="1" customHeight="1">
      <c r="A569" s="76">
        <v>44669</v>
      </c>
      <c r="B569" s="79" t="s">
        <v>262</v>
      </c>
      <c r="C569" s="89">
        <v>0.03</v>
      </c>
      <c r="D569" s="90"/>
      <c r="E569" s="81">
        <v>-22038.799999999999</v>
      </c>
    </row>
    <row r="570" spans="1:5" ht="15" hidden="1" customHeight="1">
      <c r="A570" s="76">
        <v>44669</v>
      </c>
      <c r="B570" s="79" t="s">
        <v>262</v>
      </c>
      <c r="C570" s="89">
        <v>0.12</v>
      </c>
      <c r="D570" s="90"/>
      <c r="E570" s="81">
        <v>-22038.92</v>
      </c>
    </row>
    <row r="571" spans="1:5" ht="15" hidden="1" customHeight="1">
      <c r="A571" s="76">
        <v>44669</v>
      </c>
      <c r="B571" s="79" t="s">
        <v>262</v>
      </c>
      <c r="C571" s="89">
        <v>0.03</v>
      </c>
      <c r="D571" s="90"/>
      <c r="E571" s="81">
        <v>-22038.95</v>
      </c>
    </row>
    <row r="572" spans="1:5" ht="15" hidden="1" customHeight="1">
      <c r="A572" s="76">
        <v>44669</v>
      </c>
      <c r="B572" s="77" t="s">
        <v>273</v>
      </c>
      <c r="C572" s="89">
        <v>116.75</v>
      </c>
      <c r="D572" s="90"/>
      <c r="E572" s="81">
        <v>-22155.7</v>
      </c>
    </row>
    <row r="573" spans="1:5" ht="15" hidden="1" customHeight="1">
      <c r="A573" s="76">
        <v>44669</v>
      </c>
      <c r="B573" s="77" t="s">
        <v>274</v>
      </c>
      <c r="C573" s="89">
        <v>24.52</v>
      </c>
      <c r="D573" s="90"/>
      <c r="E573" s="81">
        <v>-22180.22</v>
      </c>
    </row>
    <row r="574" spans="1:5" ht="15" hidden="1" customHeight="1">
      <c r="A574" s="76">
        <v>44669</v>
      </c>
      <c r="B574" s="79" t="s">
        <v>284</v>
      </c>
      <c r="C574" s="89">
        <v>220000</v>
      </c>
      <c r="D574" s="90"/>
      <c r="E574" s="81">
        <v>-242180.22</v>
      </c>
    </row>
    <row r="575" spans="1:5" ht="15" hidden="1" customHeight="1">
      <c r="A575" s="76">
        <v>44669</v>
      </c>
      <c r="B575" s="97" t="s">
        <v>287</v>
      </c>
      <c r="C575" s="89">
        <v>10000</v>
      </c>
      <c r="D575" s="90"/>
      <c r="E575" s="81">
        <v>-252180.22</v>
      </c>
    </row>
    <row r="576" spans="1:5" ht="15" hidden="1" customHeight="1">
      <c r="A576" s="76">
        <v>44669</v>
      </c>
      <c r="B576" s="79" t="s">
        <v>281</v>
      </c>
      <c r="C576" s="90"/>
      <c r="D576" s="89">
        <v>2030000</v>
      </c>
      <c r="E576" s="81">
        <v>1777819.78</v>
      </c>
    </row>
    <row r="577" spans="1:5" ht="15" hidden="1" customHeight="1">
      <c r="A577" s="76">
        <v>44669</v>
      </c>
      <c r="B577" s="79" t="s">
        <v>285</v>
      </c>
      <c r="C577" s="90"/>
      <c r="D577" s="89">
        <v>2700000</v>
      </c>
      <c r="E577" s="81">
        <v>4477819.78</v>
      </c>
    </row>
    <row r="578" spans="1:5" ht="15" hidden="1" customHeight="1">
      <c r="A578" s="76">
        <v>44669</v>
      </c>
      <c r="B578" s="79" t="s">
        <v>262</v>
      </c>
      <c r="C578" s="89">
        <v>16200</v>
      </c>
      <c r="D578" s="90"/>
      <c r="E578" s="81">
        <v>4461619.78</v>
      </c>
    </row>
    <row r="579" spans="1:5" ht="15" hidden="1" customHeight="1">
      <c r="A579" s="76">
        <v>44669</v>
      </c>
      <c r="B579" s="79" t="s">
        <v>266</v>
      </c>
      <c r="C579" s="89">
        <v>1350</v>
      </c>
      <c r="D579" s="90"/>
      <c r="E579" s="81">
        <v>4460269.78</v>
      </c>
    </row>
    <row r="580" spans="1:5" ht="15" hidden="1" customHeight="1">
      <c r="A580" s="76">
        <v>44669</v>
      </c>
      <c r="B580" s="79" t="s">
        <v>262</v>
      </c>
      <c r="C580" s="89">
        <v>8.1</v>
      </c>
      <c r="D580" s="90"/>
      <c r="E580" s="81">
        <v>4460261.68</v>
      </c>
    </row>
    <row r="581" spans="1:5" ht="15" hidden="1" customHeight="1">
      <c r="A581" s="76">
        <v>44669</v>
      </c>
      <c r="B581" s="79" t="s">
        <v>285</v>
      </c>
      <c r="C581" s="90"/>
      <c r="D581" s="89">
        <v>964031.98</v>
      </c>
      <c r="E581" s="81">
        <v>5424293.6600000001</v>
      </c>
    </row>
    <row r="582" spans="1:5" ht="15" hidden="1" customHeight="1">
      <c r="A582" s="76">
        <v>44669</v>
      </c>
      <c r="B582" s="79" t="s">
        <v>262</v>
      </c>
      <c r="C582" s="89">
        <v>5784.19</v>
      </c>
      <c r="D582" s="90"/>
      <c r="E582" s="81">
        <v>5418509.4699999997</v>
      </c>
    </row>
    <row r="583" spans="1:5" ht="15" hidden="1" customHeight="1">
      <c r="A583" s="76">
        <v>44669</v>
      </c>
      <c r="B583" s="79" t="s">
        <v>266</v>
      </c>
      <c r="C583" s="89">
        <v>482.02</v>
      </c>
      <c r="D583" s="90"/>
      <c r="E583" s="81">
        <v>5418027.4500000002</v>
      </c>
    </row>
    <row r="584" spans="1:5" ht="15" hidden="1" customHeight="1">
      <c r="A584" s="76">
        <v>44669</v>
      </c>
      <c r="B584" s="79" t="s">
        <v>262</v>
      </c>
      <c r="C584" s="89">
        <v>2.89</v>
      </c>
      <c r="D584" s="90"/>
      <c r="E584" s="81">
        <v>5418024.5599999996</v>
      </c>
    </row>
    <row r="585" spans="1:5" ht="15" hidden="1" customHeight="1">
      <c r="A585" s="76">
        <v>44669</v>
      </c>
      <c r="B585" s="79" t="s">
        <v>285</v>
      </c>
      <c r="C585" s="90"/>
      <c r="D585" s="89">
        <v>990802.22</v>
      </c>
      <c r="E585" s="81">
        <v>6408826.7800000003</v>
      </c>
    </row>
    <row r="586" spans="1:5" ht="15" hidden="1" customHeight="1">
      <c r="A586" s="76">
        <v>44669</v>
      </c>
      <c r="B586" s="79" t="s">
        <v>262</v>
      </c>
      <c r="C586" s="89">
        <v>5944.81</v>
      </c>
      <c r="D586" s="90"/>
      <c r="E586" s="81">
        <v>6402881.9699999997</v>
      </c>
    </row>
    <row r="587" spans="1:5" ht="15" hidden="1" customHeight="1">
      <c r="A587" s="76">
        <v>44669</v>
      </c>
      <c r="B587" s="79" t="s">
        <v>266</v>
      </c>
      <c r="C587" s="89">
        <v>495.4</v>
      </c>
      <c r="D587" s="90"/>
      <c r="E587" s="81">
        <v>6402386.5700000003</v>
      </c>
    </row>
    <row r="588" spans="1:5" ht="15" hidden="1" customHeight="1">
      <c r="A588" s="76">
        <v>44669</v>
      </c>
      <c r="B588" s="79" t="s">
        <v>262</v>
      </c>
      <c r="C588" s="89">
        <v>2.97</v>
      </c>
      <c r="D588" s="90"/>
      <c r="E588" s="81">
        <v>6402383.5999999996</v>
      </c>
    </row>
    <row r="589" spans="1:5" ht="15" hidden="1" customHeight="1">
      <c r="A589" s="76">
        <v>44669</v>
      </c>
      <c r="B589" s="79" t="s">
        <v>272</v>
      </c>
      <c r="C589" s="89">
        <v>1000000</v>
      </c>
      <c r="D589" s="90"/>
      <c r="E589" s="81">
        <v>5402383.5999999996</v>
      </c>
    </row>
    <row r="590" spans="1:5" ht="15" hidden="1" customHeight="1">
      <c r="A590" s="76">
        <v>44669</v>
      </c>
      <c r="B590" s="79" t="s">
        <v>262</v>
      </c>
      <c r="C590" s="89">
        <v>6000</v>
      </c>
      <c r="D590" s="90"/>
      <c r="E590" s="81">
        <v>5396383.5999999996</v>
      </c>
    </row>
    <row r="591" spans="1:5" ht="15" hidden="1" customHeight="1">
      <c r="A591" s="76">
        <v>44669</v>
      </c>
      <c r="B591" s="97" t="s">
        <v>287</v>
      </c>
      <c r="C591" s="89">
        <v>1000000</v>
      </c>
      <c r="D591" s="90"/>
      <c r="E591" s="81">
        <v>4396383.5999999996</v>
      </c>
    </row>
    <row r="592" spans="1:5" ht="15" hidden="1" customHeight="1">
      <c r="A592" s="76">
        <v>44669</v>
      </c>
      <c r="B592" s="79" t="s">
        <v>262</v>
      </c>
      <c r="C592" s="89">
        <v>6000</v>
      </c>
      <c r="D592" s="90"/>
      <c r="E592" s="81">
        <v>4390383.5999999996</v>
      </c>
    </row>
    <row r="593" spans="1:5" ht="15" hidden="1" customHeight="1">
      <c r="A593" s="76">
        <v>44669</v>
      </c>
      <c r="B593" s="97" t="s">
        <v>287</v>
      </c>
      <c r="C593" s="89">
        <v>145000</v>
      </c>
      <c r="D593" s="90"/>
      <c r="E593" s="81">
        <v>4245383.5999999996</v>
      </c>
    </row>
    <row r="594" spans="1:5" ht="15" hidden="1" customHeight="1">
      <c r="A594" s="76">
        <v>44669</v>
      </c>
      <c r="B594" s="79" t="s">
        <v>262</v>
      </c>
      <c r="C594" s="89">
        <v>870</v>
      </c>
      <c r="D594" s="90"/>
      <c r="E594" s="81">
        <v>4244513.5999999996</v>
      </c>
    </row>
    <row r="595" spans="1:5" ht="15" hidden="1" customHeight="1">
      <c r="A595" s="76">
        <v>44669</v>
      </c>
      <c r="B595" s="77" t="s">
        <v>273</v>
      </c>
      <c r="C595" s="89">
        <v>2</v>
      </c>
      <c r="D595" s="90"/>
      <c r="E595" s="81">
        <v>4244511.5999999996</v>
      </c>
    </row>
    <row r="596" spans="1:5" ht="15" hidden="1" customHeight="1">
      <c r="A596" s="76">
        <v>44669</v>
      </c>
      <c r="B596" s="77" t="s">
        <v>274</v>
      </c>
      <c r="C596" s="89">
        <v>0.42</v>
      </c>
      <c r="D596" s="90"/>
      <c r="E596" s="81">
        <v>4244511.18</v>
      </c>
    </row>
    <row r="597" spans="1:5" ht="15" hidden="1" customHeight="1">
      <c r="A597" s="76">
        <v>44669</v>
      </c>
      <c r="B597" s="77" t="s">
        <v>273</v>
      </c>
      <c r="C597" s="89">
        <v>2</v>
      </c>
      <c r="D597" s="90"/>
      <c r="E597" s="81">
        <v>4244509.18</v>
      </c>
    </row>
    <row r="598" spans="1:5" ht="15" hidden="1" customHeight="1">
      <c r="A598" s="76">
        <v>44669</v>
      </c>
      <c r="B598" s="77" t="s">
        <v>274</v>
      </c>
      <c r="C598" s="89">
        <v>0.42</v>
      </c>
      <c r="D598" s="90"/>
      <c r="E598" s="81">
        <v>4244508.76</v>
      </c>
    </row>
    <row r="599" spans="1:5" ht="15" hidden="1" customHeight="1">
      <c r="A599" s="76">
        <v>44669</v>
      </c>
      <c r="B599" s="77" t="s">
        <v>273</v>
      </c>
      <c r="C599" s="89">
        <v>2</v>
      </c>
      <c r="D599" s="90"/>
      <c r="E599" s="81">
        <v>4244506.76</v>
      </c>
    </row>
    <row r="600" spans="1:5" ht="15" hidden="1" customHeight="1">
      <c r="A600" s="76">
        <v>44669</v>
      </c>
      <c r="B600" s="77" t="s">
        <v>274</v>
      </c>
      <c r="C600" s="89">
        <v>0.42</v>
      </c>
      <c r="D600" s="90"/>
      <c r="E600" s="81">
        <v>4244506.34</v>
      </c>
    </row>
    <row r="601" spans="1:5" ht="15" hidden="1" customHeight="1">
      <c r="A601" s="76">
        <v>44669</v>
      </c>
      <c r="B601" s="77" t="s">
        <v>273</v>
      </c>
      <c r="C601" s="89">
        <v>20</v>
      </c>
      <c r="D601" s="90"/>
      <c r="E601" s="81">
        <v>4244486.34</v>
      </c>
    </row>
    <row r="602" spans="1:5" ht="15" hidden="1" customHeight="1">
      <c r="A602" s="76">
        <v>44669</v>
      </c>
      <c r="B602" s="77" t="s">
        <v>274</v>
      </c>
      <c r="C602" s="89">
        <v>4.2</v>
      </c>
      <c r="D602" s="90"/>
      <c r="E602" s="81">
        <v>4244482.1399999997</v>
      </c>
    </row>
    <row r="603" spans="1:5" ht="15" hidden="1" customHeight="1">
      <c r="A603" s="76">
        <v>44669</v>
      </c>
      <c r="B603" s="77" t="s">
        <v>273</v>
      </c>
      <c r="C603" s="89">
        <v>20</v>
      </c>
      <c r="D603" s="90"/>
      <c r="E603" s="81">
        <v>4244462.1399999997</v>
      </c>
    </row>
    <row r="604" spans="1:5" ht="15" hidden="1" customHeight="1">
      <c r="A604" s="76">
        <v>44669</v>
      </c>
      <c r="B604" s="77" t="s">
        <v>274</v>
      </c>
      <c r="C604" s="89">
        <v>4.2</v>
      </c>
      <c r="D604" s="90"/>
      <c r="E604" s="81">
        <v>4244457.9400000004</v>
      </c>
    </row>
    <row r="605" spans="1:5" ht="15" hidden="1" customHeight="1">
      <c r="A605" s="76">
        <v>44669</v>
      </c>
      <c r="B605" s="77" t="s">
        <v>273</v>
      </c>
      <c r="C605" s="89">
        <v>20</v>
      </c>
      <c r="D605" s="90"/>
      <c r="E605" s="81">
        <v>4244437.9400000004</v>
      </c>
    </row>
    <row r="606" spans="1:5" ht="15" hidden="1" customHeight="1">
      <c r="A606" s="76">
        <v>44669</v>
      </c>
      <c r="B606" s="77" t="s">
        <v>274</v>
      </c>
      <c r="C606" s="89">
        <v>4.2</v>
      </c>
      <c r="D606" s="90"/>
      <c r="E606" s="81">
        <v>4244433.74</v>
      </c>
    </row>
    <row r="607" spans="1:5" ht="15" hidden="1" customHeight="1">
      <c r="A607" s="76">
        <v>44669</v>
      </c>
      <c r="B607" s="77" t="s">
        <v>273</v>
      </c>
      <c r="C607" s="89">
        <v>20</v>
      </c>
      <c r="D607" s="90"/>
      <c r="E607" s="81">
        <v>4244413.74</v>
      </c>
    </row>
    <row r="608" spans="1:5" ht="15" hidden="1" customHeight="1">
      <c r="A608" s="76">
        <v>44669</v>
      </c>
      <c r="B608" s="77" t="s">
        <v>274</v>
      </c>
      <c r="C608" s="89">
        <v>4.2</v>
      </c>
      <c r="D608" s="90"/>
      <c r="E608" s="81">
        <v>4244409.54</v>
      </c>
    </row>
    <row r="609" spans="1:5" ht="15" hidden="1" customHeight="1">
      <c r="A609" s="76">
        <v>44670</v>
      </c>
      <c r="B609" s="77" t="s">
        <v>272</v>
      </c>
      <c r="C609" s="89">
        <v>85000</v>
      </c>
      <c r="D609" s="90"/>
      <c r="E609" s="81">
        <v>4159409.54</v>
      </c>
    </row>
    <row r="610" spans="1:5" ht="15" hidden="1" customHeight="1">
      <c r="A610" s="76">
        <v>44670</v>
      </c>
      <c r="B610" s="77" t="s">
        <v>272</v>
      </c>
      <c r="C610" s="89">
        <v>100000</v>
      </c>
      <c r="D610" s="90"/>
      <c r="E610" s="81">
        <v>4059409.54</v>
      </c>
    </row>
    <row r="611" spans="1:5" ht="15" hidden="1" customHeight="1">
      <c r="A611" s="76">
        <v>44670</v>
      </c>
      <c r="B611" s="77" t="s">
        <v>272</v>
      </c>
      <c r="C611" s="89">
        <v>90000</v>
      </c>
      <c r="D611" s="90"/>
      <c r="E611" s="81">
        <v>3969409.54</v>
      </c>
    </row>
    <row r="612" spans="1:5" ht="15" hidden="1" customHeight="1">
      <c r="A612" s="76">
        <v>44670</v>
      </c>
      <c r="B612" s="77" t="s">
        <v>272</v>
      </c>
      <c r="C612" s="89">
        <v>191000</v>
      </c>
      <c r="D612" s="90"/>
      <c r="E612" s="81">
        <v>3778409.54</v>
      </c>
    </row>
    <row r="613" spans="1:5" ht="15" hidden="1" customHeight="1">
      <c r="A613" s="76">
        <v>44670</v>
      </c>
      <c r="B613" s="77" t="s">
        <v>272</v>
      </c>
      <c r="C613" s="89">
        <v>225895.2</v>
      </c>
      <c r="D613" s="90"/>
      <c r="E613" s="81">
        <v>3552514.34</v>
      </c>
    </row>
    <row r="614" spans="1:5" ht="15" hidden="1" customHeight="1">
      <c r="A614" s="76">
        <v>44670</v>
      </c>
      <c r="B614" s="77" t="s">
        <v>272</v>
      </c>
      <c r="C614" s="89">
        <v>495120</v>
      </c>
      <c r="D614" s="90"/>
      <c r="E614" s="81">
        <v>3057394.34</v>
      </c>
    </row>
    <row r="615" spans="1:5" ht="15" hidden="1" customHeight="1">
      <c r="A615" s="76">
        <v>44670</v>
      </c>
      <c r="B615" s="77" t="s">
        <v>272</v>
      </c>
      <c r="C615" s="89">
        <v>500000</v>
      </c>
      <c r="D615" s="90"/>
      <c r="E615" s="81">
        <v>2557394.34</v>
      </c>
    </row>
    <row r="616" spans="1:5" ht="15" hidden="1" customHeight="1">
      <c r="A616" s="76">
        <v>44670</v>
      </c>
      <c r="B616" s="79" t="s">
        <v>262</v>
      </c>
      <c r="C616" s="89">
        <v>15000</v>
      </c>
      <c r="D616" s="90"/>
      <c r="E616" s="81">
        <v>2542394.34</v>
      </c>
    </row>
    <row r="617" spans="1:5" ht="15" hidden="1" customHeight="1">
      <c r="A617" s="76">
        <v>44670</v>
      </c>
      <c r="B617" s="79" t="s">
        <v>266</v>
      </c>
      <c r="C617" s="89">
        <v>1250</v>
      </c>
      <c r="D617" s="90"/>
      <c r="E617" s="81">
        <v>2541144.34</v>
      </c>
    </row>
    <row r="618" spans="1:5" ht="15" hidden="1" customHeight="1">
      <c r="A618" s="76">
        <v>44670</v>
      </c>
      <c r="B618" s="79" t="s">
        <v>262</v>
      </c>
      <c r="C618" s="89">
        <v>540</v>
      </c>
      <c r="D618" s="90"/>
      <c r="E618" s="81">
        <v>2540604.34</v>
      </c>
    </row>
    <row r="619" spans="1:5" ht="15" hidden="1" customHeight="1">
      <c r="A619" s="76">
        <v>44670</v>
      </c>
      <c r="B619" s="79" t="s">
        <v>262</v>
      </c>
      <c r="C619" s="89">
        <v>900</v>
      </c>
      <c r="D619" s="90"/>
      <c r="E619" s="81">
        <v>2539704.34</v>
      </c>
    </row>
    <row r="620" spans="1:5" ht="15" hidden="1" customHeight="1">
      <c r="A620" s="76">
        <v>44670</v>
      </c>
      <c r="B620" s="79" t="s">
        <v>262</v>
      </c>
      <c r="C620" s="89">
        <v>900</v>
      </c>
      <c r="D620" s="90"/>
      <c r="E620" s="81">
        <v>2538804.34</v>
      </c>
    </row>
    <row r="621" spans="1:5" ht="15" hidden="1" customHeight="1">
      <c r="A621" s="76">
        <v>44670</v>
      </c>
      <c r="B621" s="79" t="s">
        <v>262</v>
      </c>
      <c r="C621" s="89">
        <v>600</v>
      </c>
      <c r="D621" s="90"/>
      <c r="E621" s="81">
        <v>2538204.34</v>
      </c>
    </row>
    <row r="622" spans="1:5" ht="15" hidden="1" customHeight="1">
      <c r="A622" s="76">
        <v>44670</v>
      </c>
      <c r="B622" s="79" t="s">
        <v>262</v>
      </c>
      <c r="C622" s="89">
        <v>900</v>
      </c>
      <c r="D622" s="90"/>
      <c r="E622" s="81">
        <v>2537304.34</v>
      </c>
    </row>
    <row r="623" spans="1:5" ht="15" hidden="1" customHeight="1">
      <c r="A623" s="76">
        <v>44670</v>
      </c>
      <c r="B623" s="79" t="s">
        <v>262</v>
      </c>
      <c r="C623" s="89">
        <v>1466</v>
      </c>
      <c r="D623" s="90"/>
      <c r="E623" s="81">
        <v>2535838.34</v>
      </c>
    </row>
    <row r="624" spans="1:5" ht="15" hidden="1" customHeight="1">
      <c r="A624" s="76">
        <v>44670</v>
      </c>
      <c r="B624" s="79" t="s">
        <v>262</v>
      </c>
      <c r="C624" s="89">
        <v>3000</v>
      </c>
      <c r="D624" s="90"/>
      <c r="E624" s="81">
        <v>2532838.34</v>
      </c>
    </row>
    <row r="625" spans="1:5" ht="15" hidden="1" customHeight="1">
      <c r="A625" s="76">
        <v>44670</v>
      </c>
      <c r="B625" s="79" t="s">
        <v>262</v>
      </c>
      <c r="C625" s="89">
        <v>3330</v>
      </c>
      <c r="D625" s="90"/>
      <c r="E625" s="81">
        <v>2529508.34</v>
      </c>
    </row>
    <row r="626" spans="1:5" ht="15" hidden="1" customHeight="1">
      <c r="A626" s="76">
        <v>44670</v>
      </c>
      <c r="B626" s="79" t="s">
        <v>262</v>
      </c>
      <c r="C626" s="89">
        <v>2400</v>
      </c>
      <c r="D626" s="90"/>
      <c r="E626" s="81">
        <v>2527108.34</v>
      </c>
    </row>
    <row r="627" spans="1:5" ht="15" hidden="1" customHeight="1">
      <c r="A627" s="76">
        <v>44670</v>
      </c>
      <c r="B627" s="79" t="s">
        <v>262</v>
      </c>
      <c r="C627" s="89">
        <v>0.7</v>
      </c>
      <c r="D627" s="90"/>
      <c r="E627" s="81">
        <v>2527107.64</v>
      </c>
    </row>
    <row r="628" spans="1:5" ht="15" hidden="1" customHeight="1">
      <c r="A628" s="76">
        <v>44670</v>
      </c>
      <c r="B628" s="79" t="s">
        <v>262</v>
      </c>
      <c r="C628" s="89">
        <v>0.15</v>
      </c>
      <c r="D628" s="90"/>
      <c r="E628" s="81">
        <v>2527107.4900000002</v>
      </c>
    </row>
    <row r="629" spans="1:5" ht="15" hidden="1" customHeight="1">
      <c r="A629" s="76">
        <v>44670</v>
      </c>
      <c r="B629" s="79" t="s">
        <v>262</v>
      </c>
      <c r="C629" s="89">
        <v>60</v>
      </c>
      <c r="D629" s="90"/>
      <c r="E629" s="81">
        <v>2527047.4900000002</v>
      </c>
    </row>
    <row r="630" spans="1:5" ht="15" hidden="1" customHeight="1">
      <c r="A630" s="76">
        <v>44670</v>
      </c>
      <c r="B630" s="79" t="s">
        <v>262</v>
      </c>
      <c r="C630" s="89">
        <v>0.01</v>
      </c>
      <c r="D630" s="90"/>
      <c r="E630" s="81">
        <v>2527047.48</v>
      </c>
    </row>
    <row r="631" spans="1:5" ht="15" hidden="1" customHeight="1">
      <c r="A631" s="76">
        <v>44670</v>
      </c>
      <c r="B631" s="79" t="s">
        <v>262</v>
      </c>
      <c r="C631" s="89">
        <v>0.01</v>
      </c>
      <c r="D631" s="90"/>
      <c r="E631" s="81">
        <v>2527047.4700000002</v>
      </c>
    </row>
    <row r="632" spans="1:5" ht="15" hidden="1" customHeight="1">
      <c r="A632" s="76">
        <v>44670</v>
      </c>
      <c r="B632" s="79" t="s">
        <v>262</v>
      </c>
      <c r="C632" s="89">
        <v>0.01</v>
      </c>
      <c r="D632" s="90"/>
      <c r="E632" s="81">
        <v>2527047.46</v>
      </c>
    </row>
    <row r="633" spans="1:5" ht="15" hidden="1" customHeight="1">
      <c r="A633" s="76">
        <v>44670</v>
      </c>
      <c r="B633" s="79" t="s">
        <v>262</v>
      </c>
      <c r="C633" s="89">
        <v>0.12</v>
      </c>
      <c r="D633" s="90"/>
      <c r="E633" s="81">
        <v>2527047.34</v>
      </c>
    </row>
    <row r="634" spans="1:5" ht="15" hidden="1" customHeight="1">
      <c r="A634" s="76">
        <v>44670</v>
      </c>
      <c r="B634" s="79" t="s">
        <v>262</v>
      </c>
      <c r="C634" s="89">
        <v>0.03</v>
      </c>
      <c r="D634" s="90"/>
      <c r="E634" s="81">
        <v>2527047.31</v>
      </c>
    </row>
    <row r="635" spans="1:5" ht="15" hidden="1" customHeight="1">
      <c r="A635" s="76">
        <v>44670</v>
      </c>
      <c r="B635" s="79" t="s">
        <v>262</v>
      </c>
      <c r="C635" s="89">
        <v>0.12</v>
      </c>
      <c r="D635" s="90"/>
      <c r="E635" s="81">
        <v>2527047.19</v>
      </c>
    </row>
    <row r="636" spans="1:5" ht="15" hidden="1" customHeight="1">
      <c r="A636" s="76">
        <v>44670</v>
      </c>
      <c r="B636" s="79" t="s">
        <v>262</v>
      </c>
      <c r="C636" s="89">
        <v>0.03</v>
      </c>
      <c r="D636" s="90"/>
      <c r="E636" s="81">
        <v>2527047.16</v>
      </c>
    </row>
    <row r="637" spans="1:5" ht="15" hidden="1" customHeight="1">
      <c r="A637" s="76">
        <v>44670</v>
      </c>
      <c r="B637" s="79" t="s">
        <v>262</v>
      </c>
      <c r="C637" s="89">
        <v>0.12</v>
      </c>
      <c r="D637" s="90"/>
      <c r="E637" s="81">
        <v>2527047.04</v>
      </c>
    </row>
    <row r="638" spans="1:5" ht="15" hidden="1" customHeight="1">
      <c r="A638" s="76">
        <v>44670</v>
      </c>
      <c r="B638" s="79" t="s">
        <v>262</v>
      </c>
      <c r="C638" s="89">
        <v>0.03</v>
      </c>
      <c r="D638" s="90"/>
      <c r="E638" s="81">
        <v>2527047.0099999998</v>
      </c>
    </row>
    <row r="639" spans="1:5" ht="15" hidden="1" customHeight="1">
      <c r="A639" s="76">
        <v>44670</v>
      </c>
      <c r="B639" s="79" t="s">
        <v>262</v>
      </c>
      <c r="C639" s="89">
        <v>0.12</v>
      </c>
      <c r="D639" s="90"/>
      <c r="E639" s="81">
        <v>2527046.89</v>
      </c>
    </row>
    <row r="640" spans="1:5" ht="15" hidden="1" customHeight="1">
      <c r="A640" s="76">
        <v>44670</v>
      </c>
      <c r="B640" s="79" t="s">
        <v>262</v>
      </c>
      <c r="C640" s="89">
        <v>0.12</v>
      </c>
      <c r="D640" s="90"/>
      <c r="E640" s="81">
        <v>2527047.19</v>
      </c>
    </row>
    <row r="641" spans="1:5" ht="15" hidden="1" customHeight="1">
      <c r="A641" s="76">
        <v>44670</v>
      </c>
      <c r="B641" s="79" t="s">
        <v>262</v>
      </c>
      <c r="C641" s="89">
        <v>0.03</v>
      </c>
      <c r="D641" s="90"/>
      <c r="E641" s="81">
        <v>2527047.16</v>
      </c>
    </row>
    <row r="642" spans="1:5" ht="15" hidden="1" customHeight="1">
      <c r="A642" s="76">
        <v>44670</v>
      </c>
      <c r="B642" s="79" t="s">
        <v>262</v>
      </c>
      <c r="C642" s="89">
        <v>0.12</v>
      </c>
      <c r="D642" s="90"/>
      <c r="E642" s="81">
        <v>2527047.04</v>
      </c>
    </row>
    <row r="643" spans="1:5" ht="15" hidden="1" customHeight="1">
      <c r="A643" s="76">
        <v>44670</v>
      </c>
      <c r="B643" s="79" t="s">
        <v>262</v>
      </c>
      <c r="C643" s="89">
        <v>0.03</v>
      </c>
      <c r="D643" s="90"/>
      <c r="E643" s="81">
        <v>2527047.0099999998</v>
      </c>
    </row>
    <row r="644" spans="1:5" ht="15" hidden="1" customHeight="1">
      <c r="A644" s="76">
        <v>44670</v>
      </c>
      <c r="B644" s="79" t="s">
        <v>262</v>
      </c>
      <c r="C644" s="89">
        <v>12</v>
      </c>
      <c r="D644" s="90"/>
      <c r="E644" s="81">
        <v>2527046.89</v>
      </c>
    </row>
    <row r="645" spans="1:5" ht="15" hidden="1" customHeight="1">
      <c r="A645" s="76">
        <v>44670</v>
      </c>
      <c r="B645" s="79" t="s">
        <v>262</v>
      </c>
      <c r="C645" s="89">
        <v>0.03</v>
      </c>
      <c r="D645" s="90"/>
      <c r="E645" s="81">
        <v>2527046.86</v>
      </c>
    </row>
    <row r="646" spans="1:5" ht="15" hidden="1" customHeight="1">
      <c r="A646" s="76">
        <v>44670</v>
      </c>
      <c r="B646" s="79" t="s">
        <v>279</v>
      </c>
      <c r="C646" s="90">
        <v>500000</v>
      </c>
      <c r="D646" s="90"/>
      <c r="E646" s="81">
        <v>2027046.86</v>
      </c>
    </row>
    <row r="647" spans="1:5" ht="15" hidden="1" customHeight="1">
      <c r="A647" s="76">
        <v>44670</v>
      </c>
      <c r="B647" s="79" t="s">
        <v>283</v>
      </c>
      <c r="C647" s="90">
        <v>740000</v>
      </c>
      <c r="D647" s="90"/>
      <c r="E647" s="81">
        <v>1287046.8600000001</v>
      </c>
    </row>
    <row r="648" spans="1:5" ht="15" hidden="1" customHeight="1">
      <c r="A648" s="76">
        <v>44670</v>
      </c>
      <c r="B648" s="79" t="s">
        <v>278</v>
      </c>
      <c r="C648" s="90">
        <v>1000000</v>
      </c>
      <c r="D648" s="90"/>
      <c r="E648" s="81">
        <v>287046.86</v>
      </c>
    </row>
    <row r="649" spans="1:5" ht="15" hidden="1" customHeight="1">
      <c r="A649" s="76">
        <v>44670</v>
      </c>
      <c r="B649" s="79" t="s">
        <v>278</v>
      </c>
      <c r="C649" s="90">
        <v>1000000</v>
      </c>
      <c r="D649" s="90"/>
      <c r="E649" s="81">
        <v>-712953.14</v>
      </c>
    </row>
    <row r="650" spans="1:5" ht="15" hidden="1" customHeight="1">
      <c r="A650" s="76">
        <v>44670</v>
      </c>
      <c r="B650" s="79" t="s">
        <v>278</v>
      </c>
      <c r="C650" s="90">
        <v>400000</v>
      </c>
      <c r="D650" s="90"/>
      <c r="E650" s="81">
        <v>-1112953.1399999999</v>
      </c>
    </row>
    <row r="651" spans="1:5" ht="15" hidden="1" customHeight="1">
      <c r="A651" s="76">
        <v>44670</v>
      </c>
      <c r="B651" s="79" t="s">
        <v>282</v>
      </c>
      <c r="C651" s="89">
        <v>450000</v>
      </c>
      <c r="D651" s="90"/>
      <c r="E651" s="81">
        <v>-1562953.14</v>
      </c>
    </row>
    <row r="652" spans="1:5" ht="15" hidden="1" customHeight="1">
      <c r="A652" s="76">
        <v>44670</v>
      </c>
      <c r="B652" s="79" t="s">
        <v>284</v>
      </c>
      <c r="C652" s="89">
        <v>1000000</v>
      </c>
      <c r="D652" s="90"/>
      <c r="E652" s="81">
        <v>-2562953.14</v>
      </c>
    </row>
    <row r="653" spans="1:5" ht="15" hidden="1" customHeight="1">
      <c r="A653" s="76">
        <v>44670</v>
      </c>
      <c r="B653" s="79" t="s">
        <v>284</v>
      </c>
      <c r="C653" s="90">
        <v>400000</v>
      </c>
      <c r="D653" s="90"/>
      <c r="E653" s="81">
        <v>-2962953.14</v>
      </c>
    </row>
    <row r="654" spans="1:5" ht="15" hidden="1" customHeight="1">
      <c r="A654" s="76">
        <v>44670</v>
      </c>
      <c r="B654" s="79" t="s">
        <v>284</v>
      </c>
      <c r="C654" s="90">
        <v>300000</v>
      </c>
      <c r="D654" s="90"/>
      <c r="E654" s="81">
        <v>-3262953.14</v>
      </c>
    </row>
    <row r="655" spans="1:5" ht="15" hidden="1" customHeight="1">
      <c r="A655" s="76">
        <v>44670</v>
      </c>
      <c r="B655" s="79" t="s">
        <v>272</v>
      </c>
      <c r="C655" s="89">
        <v>300000</v>
      </c>
      <c r="D655" s="90"/>
      <c r="E655" s="81">
        <v>-3562953.14</v>
      </c>
    </row>
    <row r="656" spans="1:5" ht="15" hidden="1" customHeight="1">
      <c r="A656" s="76">
        <v>44670</v>
      </c>
      <c r="B656" s="79" t="s">
        <v>272</v>
      </c>
      <c r="C656" s="89">
        <v>500000</v>
      </c>
      <c r="D656" s="90"/>
      <c r="E656" s="81">
        <v>-4062953.14</v>
      </c>
    </row>
    <row r="657" spans="1:5" ht="15" hidden="1" customHeight="1">
      <c r="A657" s="76">
        <v>44670</v>
      </c>
      <c r="B657" s="79" t="s">
        <v>281</v>
      </c>
      <c r="C657" s="89">
        <v>680000</v>
      </c>
      <c r="D657" s="90"/>
      <c r="E657" s="81">
        <v>-4742953.1399999997</v>
      </c>
    </row>
    <row r="658" spans="1:5" ht="15" hidden="1" customHeight="1">
      <c r="A658" s="76">
        <v>44670</v>
      </c>
      <c r="B658" s="79" t="s">
        <v>285</v>
      </c>
      <c r="C658" s="90"/>
      <c r="D658" s="89">
        <v>5000000</v>
      </c>
      <c r="E658" s="81">
        <v>257046.86</v>
      </c>
    </row>
    <row r="659" spans="1:5" ht="15" hidden="1" customHeight="1">
      <c r="A659" s="76">
        <v>44670</v>
      </c>
      <c r="B659" s="79" t="s">
        <v>262</v>
      </c>
      <c r="C659" s="89">
        <v>30000</v>
      </c>
      <c r="D659" s="90"/>
      <c r="E659" s="81">
        <v>227046.86</v>
      </c>
    </row>
    <row r="660" spans="1:5" ht="15" hidden="1" customHeight="1">
      <c r="A660" s="76">
        <v>44670</v>
      </c>
      <c r="B660" s="79" t="s">
        <v>266</v>
      </c>
      <c r="C660" s="89">
        <v>2500</v>
      </c>
      <c r="D660" s="90"/>
      <c r="E660" s="81">
        <v>224546.86</v>
      </c>
    </row>
    <row r="661" spans="1:5" ht="15" hidden="1" customHeight="1">
      <c r="A661" s="76">
        <v>44670</v>
      </c>
      <c r="B661" s="79" t="s">
        <v>262</v>
      </c>
      <c r="C661" s="89">
        <v>15</v>
      </c>
      <c r="D661" s="90"/>
      <c r="E661" s="81">
        <v>224531.86</v>
      </c>
    </row>
    <row r="662" spans="1:5" ht="15" hidden="1" customHeight="1">
      <c r="A662" s="76">
        <v>44670</v>
      </c>
      <c r="B662" s="79" t="s">
        <v>272</v>
      </c>
      <c r="C662" s="89">
        <v>1000000</v>
      </c>
      <c r="D662" s="90"/>
      <c r="E662" s="81">
        <v>-775468.14</v>
      </c>
    </row>
    <row r="663" spans="1:5" ht="15" hidden="1" customHeight="1">
      <c r="A663" s="76">
        <v>44670</v>
      </c>
      <c r="B663" s="79" t="s">
        <v>262</v>
      </c>
      <c r="C663" s="89">
        <v>6000</v>
      </c>
      <c r="D663" s="90"/>
      <c r="E663" s="81">
        <v>-781468.14</v>
      </c>
    </row>
    <row r="664" spans="1:5" ht="15" hidden="1" customHeight="1">
      <c r="A664" s="76">
        <v>44670</v>
      </c>
      <c r="B664" s="79" t="s">
        <v>272</v>
      </c>
      <c r="C664" s="89">
        <v>400000</v>
      </c>
      <c r="D664" s="90"/>
      <c r="E664" s="81">
        <v>-1181468.1399999999</v>
      </c>
    </row>
    <row r="665" spans="1:5" ht="15" hidden="1" customHeight="1">
      <c r="A665" s="76">
        <v>44670</v>
      </c>
      <c r="B665" s="79" t="s">
        <v>262</v>
      </c>
      <c r="C665" s="89">
        <v>2400</v>
      </c>
      <c r="D665" s="92"/>
      <c r="E665" s="81">
        <v>-1183868.1399999999</v>
      </c>
    </row>
    <row r="666" spans="1:5" s="100" customFormat="1" ht="15" hidden="1" customHeight="1">
      <c r="A666" s="96">
        <v>44670</v>
      </c>
      <c r="B666" s="97" t="s">
        <v>267</v>
      </c>
      <c r="C666" s="98"/>
      <c r="D666" s="95">
        <v>1000000</v>
      </c>
      <c r="E666" s="99">
        <v>-183868.14</v>
      </c>
    </row>
    <row r="667" spans="1:5" ht="15" hidden="1" customHeight="1">
      <c r="A667" s="76">
        <v>44670</v>
      </c>
      <c r="B667" s="79" t="s">
        <v>262</v>
      </c>
      <c r="C667" s="89">
        <v>6000</v>
      </c>
      <c r="D667" s="90"/>
      <c r="E667" s="81">
        <v>-189868.14</v>
      </c>
    </row>
    <row r="668" spans="1:5" ht="15" hidden="1" customHeight="1">
      <c r="A668" s="76">
        <v>44670</v>
      </c>
      <c r="B668" s="79" t="s">
        <v>266</v>
      </c>
      <c r="C668" s="89">
        <v>500</v>
      </c>
      <c r="D668" s="90"/>
      <c r="E668" s="81">
        <v>-190368.14</v>
      </c>
    </row>
    <row r="669" spans="1:5" ht="15" hidden="1" customHeight="1">
      <c r="A669" s="76">
        <v>44670</v>
      </c>
      <c r="B669" s="79" t="s">
        <v>262</v>
      </c>
      <c r="C669" s="89">
        <v>3</v>
      </c>
      <c r="D669" s="90"/>
      <c r="E669" s="81">
        <v>-190371.14</v>
      </c>
    </row>
    <row r="670" spans="1:5" ht="15" hidden="1" customHeight="1">
      <c r="A670" s="76">
        <v>44670</v>
      </c>
      <c r="B670" s="77" t="s">
        <v>273</v>
      </c>
      <c r="C670" s="89">
        <v>2</v>
      </c>
      <c r="D670" s="90"/>
      <c r="E670" s="81">
        <v>-190373.14</v>
      </c>
    </row>
    <row r="671" spans="1:5" ht="15" hidden="1" customHeight="1">
      <c r="A671" s="76">
        <v>44670</v>
      </c>
      <c r="B671" s="77" t="s">
        <v>274</v>
      </c>
      <c r="C671" s="89">
        <v>0.42</v>
      </c>
      <c r="D671" s="90"/>
      <c r="E671" s="81">
        <v>-190373.56</v>
      </c>
    </row>
    <row r="672" spans="1:5" ht="15" hidden="1" customHeight="1">
      <c r="A672" s="76">
        <v>44670</v>
      </c>
      <c r="B672" s="77" t="s">
        <v>273</v>
      </c>
      <c r="C672" s="89">
        <v>2</v>
      </c>
      <c r="D672" s="90"/>
      <c r="E672" s="81">
        <v>-190375.56</v>
      </c>
    </row>
    <row r="673" spans="1:5" ht="15" hidden="1" customHeight="1">
      <c r="A673" s="76">
        <v>44670</v>
      </c>
      <c r="B673" s="77" t="s">
        <v>274</v>
      </c>
      <c r="C673" s="89">
        <v>0.42</v>
      </c>
      <c r="D673" s="90"/>
      <c r="E673" s="81">
        <v>-190375.98</v>
      </c>
    </row>
    <row r="674" spans="1:5" ht="15" hidden="1" customHeight="1">
      <c r="A674" s="76">
        <v>44670</v>
      </c>
      <c r="B674" s="77" t="s">
        <v>273</v>
      </c>
      <c r="C674" s="89">
        <v>20</v>
      </c>
      <c r="D674" s="90"/>
      <c r="E674" s="81">
        <v>-190395.98</v>
      </c>
    </row>
    <row r="675" spans="1:5" ht="15" hidden="1" customHeight="1">
      <c r="A675" s="76">
        <v>44670</v>
      </c>
      <c r="B675" s="77" t="s">
        <v>274</v>
      </c>
      <c r="C675" s="89">
        <v>4.2</v>
      </c>
      <c r="D675" s="90"/>
      <c r="E675" s="81">
        <v>-190400.18</v>
      </c>
    </row>
    <row r="676" spans="1:5" ht="15" hidden="1" customHeight="1">
      <c r="A676" s="76">
        <v>44670</v>
      </c>
      <c r="B676" s="77" t="s">
        <v>273</v>
      </c>
      <c r="C676" s="89">
        <v>20</v>
      </c>
      <c r="D676" s="90"/>
      <c r="E676" s="81">
        <v>-190420.18</v>
      </c>
    </row>
    <row r="677" spans="1:5" ht="15" hidden="1" customHeight="1">
      <c r="A677" s="76">
        <v>44670</v>
      </c>
      <c r="B677" s="77" t="s">
        <v>274</v>
      </c>
      <c r="C677" s="89">
        <v>4.2</v>
      </c>
      <c r="D677" s="90"/>
      <c r="E677" s="81">
        <v>-190424.38</v>
      </c>
    </row>
    <row r="678" spans="1:5" ht="15" hidden="1" customHeight="1">
      <c r="A678" s="76">
        <v>44670</v>
      </c>
      <c r="B678" s="77" t="s">
        <v>273</v>
      </c>
      <c r="C678" s="89">
        <v>2000</v>
      </c>
      <c r="D678" s="90"/>
      <c r="E678" s="81">
        <v>-190444.38</v>
      </c>
    </row>
    <row r="679" spans="1:5" ht="15" hidden="1" customHeight="1">
      <c r="A679" s="76">
        <v>44670</v>
      </c>
      <c r="B679" s="77" t="s">
        <v>274</v>
      </c>
      <c r="C679" s="89">
        <v>4.2</v>
      </c>
      <c r="D679" s="90"/>
      <c r="E679" s="81">
        <v>-190448.58</v>
      </c>
    </row>
    <row r="680" spans="1:5" ht="15" hidden="1" customHeight="1">
      <c r="A680" s="76">
        <v>44670</v>
      </c>
      <c r="B680" s="77" t="s">
        <v>273</v>
      </c>
      <c r="C680" s="89">
        <v>20</v>
      </c>
      <c r="D680" s="90"/>
      <c r="E680" s="81">
        <v>-190468.58</v>
      </c>
    </row>
    <row r="681" spans="1:5" ht="15" hidden="1" customHeight="1">
      <c r="A681" s="76">
        <v>44670</v>
      </c>
      <c r="B681" s="77" t="s">
        <v>274</v>
      </c>
      <c r="C681" s="89">
        <v>4.2</v>
      </c>
      <c r="D681" s="90"/>
      <c r="E681" s="81">
        <v>-190472.78</v>
      </c>
    </row>
    <row r="682" spans="1:5" ht="15" hidden="1" customHeight="1">
      <c r="A682" s="76">
        <v>44670</v>
      </c>
      <c r="B682" s="77" t="s">
        <v>273</v>
      </c>
      <c r="C682" s="89">
        <v>20</v>
      </c>
      <c r="D682" s="90"/>
      <c r="E682" s="81">
        <v>-190492.78</v>
      </c>
    </row>
    <row r="683" spans="1:5" ht="15" hidden="1" customHeight="1">
      <c r="A683" s="76">
        <v>44670</v>
      </c>
      <c r="B683" s="77" t="s">
        <v>274</v>
      </c>
      <c r="C683" s="89">
        <v>4.2</v>
      </c>
      <c r="D683" s="92"/>
      <c r="E683" s="81">
        <v>-190496.98</v>
      </c>
    </row>
    <row r="684" spans="1:5" ht="15" hidden="1" customHeight="1">
      <c r="A684" s="76">
        <v>44670</v>
      </c>
      <c r="B684" s="77" t="s">
        <v>273</v>
      </c>
      <c r="C684" s="89">
        <v>20</v>
      </c>
      <c r="D684" s="90"/>
      <c r="E684" s="81">
        <v>-190516.98</v>
      </c>
    </row>
    <row r="685" spans="1:5" ht="15" hidden="1" customHeight="1">
      <c r="A685" s="76">
        <v>44670</v>
      </c>
      <c r="B685" s="77" t="s">
        <v>274</v>
      </c>
      <c r="C685" s="89">
        <v>4.2</v>
      </c>
      <c r="D685" s="90"/>
      <c r="E685" s="81">
        <v>-190521.18</v>
      </c>
    </row>
    <row r="686" spans="1:5" ht="15" hidden="1" customHeight="1">
      <c r="A686" s="76">
        <v>44670</v>
      </c>
      <c r="B686" s="77" t="s">
        <v>273</v>
      </c>
      <c r="C686" s="89">
        <v>100</v>
      </c>
      <c r="D686" s="90"/>
      <c r="E686" s="81">
        <v>-190621.18</v>
      </c>
    </row>
    <row r="687" spans="1:5" ht="15" hidden="1" customHeight="1">
      <c r="A687" s="76">
        <v>44670</v>
      </c>
      <c r="B687" s="77" t="s">
        <v>274</v>
      </c>
      <c r="C687" s="89">
        <v>21</v>
      </c>
      <c r="D687" s="90"/>
      <c r="E687" s="81">
        <v>-190642.18</v>
      </c>
    </row>
    <row r="688" spans="1:5" ht="15" hidden="1" customHeight="1">
      <c r="A688" s="76">
        <v>44670</v>
      </c>
      <c r="B688" s="77" t="s">
        <v>272</v>
      </c>
      <c r="C688" s="89">
        <v>47500</v>
      </c>
      <c r="D688" s="90"/>
      <c r="E688" s="81">
        <v>-238142.18</v>
      </c>
    </row>
    <row r="689" spans="1:5" ht="15" hidden="1" customHeight="1">
      <c r="A689" s="76">
        <v>44671</v>
      </c>
      <c r="B689" s="77" t="s">
        <v>272</v>
      </c>
      <c r="C689" s="89">
        <v>260000</v>
      </c>
      <c r="D689" s="90"/>
      <c r="E689" s="81">
        <v>-498142.18</v>
      </c>
    </row>
    <row r="690" spans="1:5" ht="15" hidden="1" customHeight="1">
      <c r="A690" s="76">
        <v>44671</v>
      </c>
      <c r="B690" s="77" t="s">
        <v>272</v>
      </c>
      <c r="C690" s="91">
        <v>90000</v>
      </c>
      <c r="D690" s="90"/>
      <c r="E690" s="81">
        <v>-588142.18000000005</v>
      </c>
    </row>
    <row r="691" spans="1:5" ht="15" hidden="1" customHeight="1">
      <c r="A691" s="76">
        <v>44671</v>
      </c>
      <c r="B691" s="77" t="s">
        <v>272</v>
      </c>
      <c r="C691" s="89">
        <v>90000</v>
      </c>
      <c r="D691" s="90"/>
      <c r="E691" s="81">
        <v>-678142.18</v>
      </c>
    </row>
    <row r="692" spans="1:5" ht="15" hidden="1" customHeight="1">
      <c r="A692" s="76">
        <v>44671</v>
      </c>
      <c r="B692" s="77" t="s">
        <v>272</v>
      </c>
      <c r="C692" s="89">
        <v>150000</v>
      </c>
      <c r="D692" s="90"/>
      <c r="E692" s="81">
        <v>-828142.18</v>
      </c>
    </row>
    <row r="693" spans="1:5" ht="15" hidden="1" customHeight="1">
      <c r="A693" s="76">
        <v>44671</v>
      </c>
      <c r="B693" s="77" t="s">
        <v>272</v>
      </c>
      <c r="C693" s="89">
        <v>100000</v>
      </c>
      <c r="D693" s="90"/>
      <c r="E693" s="81">
        <v>-928142.18</v>
      </c>
    </row>
    <row r="694" spans="1:5" ht="15" hidden="1" customHeight="1">
      <c r="A694" s="76">
        <v>44671</v>
      </c>
      <c r="B694" s="77" t="s">
        <v>272</v>
      </c>
      <c r="C694" s="89">
        <v>90000</v>
      </c>
      <c r="D694" s="90"/>
      <c r="E694" s="81">
        <v>-1018142.18</v>
      </c>
    </row>
    <row r="695" spans="1:5" ht="15" hidden="1" customHeight="1">
      <c r="A695" s="76">
        <v>44671</v>
      </c>
      <c r="B695" s="77" t="s">
        <v>272</v>
      </c>
      <c r="C695" s="89">
        <v>235904.7</v>
      </c>
      <c r="D695" s="90"/>
      <c r="E695" s="81">
        <v>-1254046.8799999999</v>
      </c>
    </row>
    <row r="696" spans="1:5" ht="15" hidden="1" customHeight="1">
      <c r="A696" s="76">
        <v>44671</v>
      </c>
      <c r="B696" s="77" t="s">
        <v>272</v>
      </c>
      <c r="C696" s="89">
        <v>180000</v>
      </c>
      <c r="D696" s="90"/>
      <c r="E696" s="81">
        <v>-1434046.88</v>
      </c>
    </row>
    <row r="697" spans="1:5" ht="15" hidden="1" customHeight="1">
      <c r="A697" s="76">
        <v>44671</v>
      </c>
      <c r="B697" s="77" t="s">
        <v>272</v>
      </c>
      <c r="C697" s="89">
        <v>180000</v>
      </c>
      <c r="D697" s="90"/>
      <c r="E697" s="81">
        <v>-1614046.88</v>
      </c>
    </row>
    <row r="698" spans="1:5" ht="15" hidden="1" customHeight="1">
      <c r="A698" s="76">
        <v>44671</v>
      </c>
      <c r="B698" s="77" t="s">
        <v>272</v>
      </c>
      <c r="C698" s="89">
        <v>500000</v>
      </c>
      <c r="D698" s="90"/>
      <c r="E698" s="81">
        <v>-2114046.88</v>
      </c>
    </row>
    <row r="699" spans="1:5" ht="15" hidden="1" customHeight="1">
      <c r="A699" s="76">
        <v>44671</v>
      </c>
      <c r="B699" s="77" t="s">
        <v>272</v>
      </c>
      <c r="C699" s="89">
        <v>500000</v>
      </c>
      <c r="D699" s="92"/>
      <c r="E699" s="81">
        <v>-2614046.88</v>
      </c>
    </row>
    <row r="700" spans="1:5" ht="15" hidden="1" customHeight="1">
      <c r="A700" s="76">
        <v>44671</v>
      </c>
      <c r="B700" s="77" t="s">
        <v>272</v>
      </c>
      <c r="C700" s="89">
        <v>550000</v>
      </c>
      <c r="D700" s="90"/>
      <c r="E700" s="81">
        <v>-3164046.88</v>
      </c>
    </row>
    <row r="701" spans="1:5" ht="15" hidden="1" customHeight="1">
      <c r="A701" s="76">
        <v>44671</v>
      </c>
      <c r="B701" s="79" t="s">
        <v>262</v>
      </c>
      <c r="C701" s="89">
        <v>510</v>
      </c>
      <c r="D701" s="90"/>
      <c r="E701" s="81">
        <v>-3164556.88</v>
      </c>
    </row>
    <row r="702" spans="1:5" ht="15" hidden="1" customHeight="1">
      <c r="A702" s="76">
        <v>44671</v>
      </c>
      <c r="B702" s="79" t="s">
        <v>262</v>
      </c>
      <c r="C702" s="89">
        <v>600</v>
      </c>
      <c r="D702" s="90"/>
      <c r="E702" s="81">
        <v>-3165156.88</v>
      </c>
    </row>
    <row r="703" spans="1:5" ht="15" hidden="1" customHeight="1">
      <c r="A703" s="76">
        <v>44671</v>
      </c>
      <c r="B703" s="79" t="s">
        <v>262</v>
      </c>
      <c r="C703" s="89">
        <v>540</v>
      </c>
      <c r="D703" s="90"/>
      <c r="E703" s="81">
        <v>-3165696.88</v>
      </c>
    </row>
    <row r="704" spans="1:5" ht="15" hidden="1" customHeight="1">
      <c r="A704" s="76">
        <v>44671</v>
      </c>
      <c r="B704" s="79" t="s">
        <v>262</v>
      </c>
      <c r="C704" s="89">
        <v>1146</v>
      </c>
      <c r="D704" s="90"/>
      <c r="E704" s="81">
        <v>-3166842.8799999999</v>
      </c>
    </row>
    <row r="705" spans="1:5" ht="15" hidden="1" customHeight="1">
      <c r="A705" s="76">
        <v>44671</v>
      </c>
      <c r="B705" s="79" t="s">
        <v>262</v>
      </c>
      <c r="C705" s="89">
        <v>1355.37</v>
      </c>
      <c r="D705" s="90"/>
      <c r="E705" s="81">
        <v>-3168198.25</v>
      </c>
    </row>
    <row r="706" spans="1:5" ht="15" hidden="1" customHeight="1">
      <c r="A706" s="76">
        <v>44671</v>
      </c>
      <c r="B706" s="79" t="s">
        <v>262</v>
      </c>
      <c r="C706" s="89">
        <v>2970.72</v>
      </c>
      <c r="D706" s="90"/>
      <c r="E706" s="81">
        <v>-3171168.97</v>
      </c>
    </row>
    <row r="707" spans="1:5" ht="15" hidden="1" customHeight="1">
      <c r="A707" s="76">
        <v>44671</v>
      </c>
      <c r="B707" s="79" t="s">
        <v>262</v>
      </c>
      <c r="C707" s="89">
        <v>3000</v>
      </c>
      <c r="D707" s="92"/>
      <c r="E707" s="81">
        <v>-3174168.97</v>
      </c>
    </row>
    <row r="708" spans="1:5" ht="15" hidden="1" customHeight="1">
      <c r="A708" s="76">
        <v>44671</v>
      </c>
      <c r="B708" s="79" t="s">
        <v>262</v>
      </c>
      <c r="C708" s="89">
        <v>7.5</v>
      </c>
      <c r="D708" s="90"/>
      <c r="E708" s="81">
        <v>-3174176.47</v>
      </c>
    </row>
    <row r="709" spans="1:5" ht="15" hidden="1" customHeight="1">
      <c r="A709" s="76">
        <v>44671</v>
      </c>
      <c r="B709" s="79" t="s">
        <v>262</v>
      </c>
      <c r="C709" s="89">
        <v>1800</v>
      </c>
      <c r="D709" s="90"/>
      <c r="E709" s="81">
        <v>-3175976.47</v>
      </c>
    </row>
    <row r="710" spans="1:5" ht="15" hidden="1" customHeight="1">
      <c r="A710" s="76">
        <v>44671</v>
      </c>
      <c r="B710" s="79" t="s">
        <v>262</v>
      </c>
      <c r="C710" s="89">
        <v>3000</v>
      </c>
      <c r="D710" s="90"/>
      <c r="E710" s="81">
        <v>-3178976.47</v>
      </c>
    </row>
    <row r="711" spans="1:5" ht="15" hidden="1" customHeight="1">
      <c r="A711" s="76">
        <v>44671</v>
      </c>
      <c r="B711" s="79" t="s">
        <v>262</v>
      </c>
      <c r="C711" s="89">
        <v>0.01</v>
      </c>
      <c r="D711" s="90"/>
      <c r="E711" s="81">
        <v>-3178976.48</v>
      </c>
    </row>
    <row r="712" spans="1:5" ht="15" hidden="1" customHeight="1">
      <c r="A712" s="76">
        <v>44671</v>
      </c>
      <c r="B712" s="79" t="s">
        <v>262</v>
      </c>
      <c r="C712" s="89">
        <v>0.01</v>
      </c>
      <c r="D712" s="90"/>
      <c r="E712" s="81">
        <v>-3178976.49</v>
      </c>
    </row>
    <row r="713" spans="1:5" ht="15" hidden="1" customHeight="1">
      <c r="A713" s="76">
        <v>44671</v>
      </c>
      <c r="B713" s="79" t="s">
        <v>262</v>
      </c>
      <c r="C713" s="89">
        <v>0.12</v>
      </c>
      <c r="D713" s="90"/>
      <c r="E713" s="81">
        <v>-3178976.61</v>
      </c>
    </row>
    <row r="714" spans="1:5" ht="15" hidden="1" customHeight="1">
      <c r="A714" s="76">
        <v>44671</v>
      </c>
      <c r="B714" s="79" t="s">
        <v>262</v>
      </c>
      <c r="C714" s="89">
        <v>0.03</v>
      </c>
      <c r="D714" s="90"/>
      <c r="E714" s="81">
        <v>-3178976.64</v>
      </c>
    </row>
    <row r="715" spans="1:5" ht="15" hidden="1" customHeight="1">
      <c r="A715" s="76">
        <v>44671</v>
      </c>
      <c r="B715" s="79" t="s">
        <v>262</v>
      </c>
      <c r="C715" s="89">
        <v>0.12</v>
      </c>
      <c r="D715" s="90"/>
      <c r="E715" s="81">
        <v>-3178976.76</v>
      </c>
    </row>
    <row r="716" spans="1:5" ht="15" hidden="1" customHeight="1">
      <c r="A716" s="76">
        <v>44671</v>
      </c>
      <c r="B716" s="79" t="s">
        <v>262</v>
      </c>
      <c r="C716" s="89">
        <v>0.03</v>
      </c>
      <c r="D716" s="90"/>
      <c r="E716" s="81">
        <v>-3178976.79</v>
      </c>
    </row>
    <row r="717" spans="1:5" ht="15" hidden="1" customHeight="1">
      <c r="A717" s="76">
        <v>44671</v>
      </c>
      <c r="B717" s="79" t="s">
        <v>262</v>
      </c>
      <c r="C717" s="89">
        <v>0.12</v>
      </c>
      <c r="D717" s="90"/>
      <c r="E717" s="81">
        <v>-3178976.91</v>
      </c>
    </row>
    <row r="718" spans="1:5" ht="15" hidden="1" customHeight="1">
      <c r="A718" s="76">
        <v>44671</v>
      </c>
      <c r="B718" s="79" t="s">
        <v>262</v>
      </c>
      <c r="C718" s="89">
        <v>0.03</v>
      </c>
      <c r="D718" s="90"/>
      <c r="E718" s="81">
        <v>-3178976.94</v>
      </c>
    </row>
    <row r="719" spans="1:5" ht="15" hidden="1" customHeight="1">
      <c r="A719" s="76">
        <v>44671</v>
      </c>
      <c r="B719" s="79" t="s">
        <v>262</v>
      </c>
      <c r="C719" s="89">
        <v>12</v>
      </c>
      <c r="D719" s="92"/>
      <c r="E719" s="81">
        <v>-3178977.06</v>
      </c>
    </row>
    <row r="720" spans="1:5" ht="15" hidden="1" customHeight="1">
      <c r="A720" s="76">
        <v>44671</v>
      </c>
      <c r="B720" s="79" t="s">
        <v>262</v>
      </c>
      <c r="C720" s="89">
        <v>0.03</v>
      </c>
      <c r="D720" s="90"/>
      <c r="E720" s="81">
        <v>-3178977.09</v>
      </c>
    </row>
    <row r="721" spans="1:5" ht="15" hidden="1" customHeight="1">
      <c r="A721" s="76">
        <v>44671</v>
      </c>
      <c r="B721" s="79" t="s">
        <v>262</v>
      </c>
      <c r="C721" s="89">
        <v>0.12</v>
      </c>
      <c r="D721" s="90"/>
      <c r="E721" s="81">
        <v>-3178977.21</v>
      </c>
    </row>
    <row r="722" spans="1:5" ht="15" hidden="1" customHeight="1">
      <c r="A722" s="76">
        <v>44671</v>
      </c>
      <c r="B722" s="79" t="s">
        <v>262</v>
      </c>
      <c r="C722" s="89">
        <v>0.03</v>
      </c>
      <c r="D722" s="90"/>
      <c r="E722" s="81">
        <v>-3178977.24</v>
      </c>
    </row>
    <row r="723" spans="1:5" ht="15" hidden="1" customHeight="1">
      <c r="A723" s="76">
        <v>44671</v>
      </c>
      <c r="B723" s="79" t="s">
        <v>262</v>
      </c>
      <c r="C723" s="89">
        <v>0.12</v>
      </c>
      <c r="D723" s="90"/>
      <c r="E723" s="81">
        <v>-3178977.36</v>
      </c>
    </row>
    <row r="724" spans="1:5" ht="15" hidden="1" customHeight="1">
      <c r="A724" s="76">
        <v>44671</v>
      </c>
      <c r="B724" s="79" t="s">
        <v>262</v>
      </c>
      <c r="C724" s="89">
        <v>0.03</v>
      </c>
      <c r="D724" s="90"/>
      <c r="E724" s="81">
        <v>-3178977.39</v>
      </c>
    </row>
    <row r="725" spans="1:5" ht="15" hidden="1" customHeight="1">
      <c r="A725" s="76">
        <v>44671</v>
      </c>
      <c r="B725" s="79" t="s">
        <v>262</v>
      </c>
      <c r="C725" s="89">
        <v>0.6</v>
      </c>
      <c r="D725" s="90"/>
      <c r="E725" s="81">
        <v>-3178977.99</v>
      </c>
    </row>
    <row r="726" spans="1:5" ht="15" hidden="1" customHeight="1">
      <c r="A726" s="76">
        <v>44671</v>
      </c>
      <c r="B726" s="79" t="s">
        <v>262</v>
      </c>
      <c r="C726" s="89">
        <v>0.13</v>
      </c>
      <c r="D726" s="90"/>
      <c r="E726" s="81">
        <v>-3178978.12</v>
      </c>
    </row>
    <row r="727" spans="1:5" ht="15" hidden="1" customHeight="1">
      <c r="A727" s="76">
        <v>44671</v>
      </c>
      <c r="B727" s="77" t="s">
        <v>273</v>
      </c>
      <c r="C727" s="89">
        <v>116.75</v>
      </c>
      <c r="D727" s="90"/>
      <c r="E727" s="81">
        <v>-3179094.87</v>
      </c>
    </row>
    <row r="728" spans="1:5" ht="15" hidden="1" customHeight="1">
      <c r="A728" s="76">
        <v>44671</v>
      </c>
      <c r="B728" s="77" t="s">
        <v>274</v>
      </c>
      <c r="C728" s="89">
        <v>24.52</v>
      </c>
      <c r="D728" s="90"/>
      <c r="E728" s="81">
        <v>-3179119.39</v>
      </c>
    </row>
    <row r="729" spans="1:5" ht="15" hidden="1" customHeight="1">
      <c r="A729" s="76">
        <v>44671</v>
      </c>
      <c r="B729" s="79" t="s">
        <v>272</v>
      </c>
      <c r="C729" s="89">
        <v>240000</v>
      </c>
      <c r="D729" s="90"/>
      <c r="E729" s="81">
        <v>-3419119.39</v>
      </c>
    </row>
    <row r="730" spans="1:5" ht="15" hidden="1" customHeight="1">
      <c r="A730" s="76">
        <v>44671</v>
      </c>
      <c r="B730" s="79" t="s">
        <v>272</v>
      </c>
      <c r="C730" s="89">
        <v>2510.9499999999998</v>
      </c>
      <c r="D730" s="90"/>
      <c r="E730" s="81">
        <v>-3421630.34</v>
      </c>
    </row>
    <row r="731" spans="1:5" ht="15" hidden="1" customHeight="1">
      <c r="A731" s="76">
        <v>44671</v>
      </c>
      <c r="B731" s="79" t="s">
        <v>272</v>
      </c>
      <c r="C731" s="89">
        <v>20000</v>
      </c>
      <c r="D731" s="90"/>
      <c r="E731" s="81">
        <v>-3441630.34</v>
      </c>
    </row>
    <row r="732" spans="1:5" ht="15" hidden="1" customHeight="1">
      <c r="A732" s="76">
        <v>44671</v>
      </c>
      <c r="B732" s="79" t="s">
        <v>272</v>
      </c>
      <c r="C732" s="89">
        <v>56000</v>
      </c>
      <c r="D732" s="90"/>
      <c r="E732" s="81">
        <v>-3497630.34</v>
      </c>
    </row>
    <row r="733" spans="1:5" ht="15" hidden="1" customHeight="1">
      <c r="A733" s="76">
        <v>44671</v>
      </c>
      <c r="B733" s="79" t="s">
        <v>272</v>
      </c>
      <c r="C733" s="89">
        <v>57490</v>
      </c>
      <c r="D733" s="90"/>
      <c r="E733" s="81">
        <v>-3555120.34</v>
      </c>
    </row>
    <row r="734" spans="1:5" ht="15" hidden="1" customHeight="1">
      <c r="A734" s="76">
        <v>44671</v>
      </c>
      <c r="B734" s="79" t="s">
        <v>272</v>
      </c>
      <c r="C734" s="89">
        <v>45010</v>
      </c>
      <c r="D734" s="90"/>
      <c r="E734" s="81">
        <v>-3600130.34</v>
      </c>
    </row>
    <row r="735" spans="1:5" ht="15" hidden="1" customHeight="1">
      <c r="A735" s="76">
        <v>44671</v>
      </c>
      <c r="B735" s="79" t="s">
        <v>272</v>
      </c>
      <c r="C735" s="89">
        <v>140000</v>
      </c>
      <c r="D735" s="90"/>
      <c r="E735" s="81">
        <v>-3740130.34</v>
      </c>
    </row>
    <row r="736" spans="1:5" ht="15" hidden="1" customHeight="1">
      <c r="A736" s="76">
        <v>44671</v>
      </c>
      <c r="B736" s="79" t="s">
        <v>272</v>
      </c>
      <c r="C736" s="89">
        <v>4411.2700000000004</v>
      </c>
      <c r="D736" s="90"/>
      <c r="E736" s="81">
        <v>-3744541.61</v>
      </c>
    </row>
    <row r="737" spans="1:5" ht="15" hidden="1" customHeight="1">
      <c r="A737" s="76">
        <v>44671</v>
      </c>
      <c r="B737" s="79" t="s">
        <v>266</v>
      </c>
      <c r="C737" s="89">
        <v>1400</v>
      </c>
      <c r="D737" s="90"/>
      <c r="E737" s="81">
        <v>-3745941.61</v>
      </c>
    </row>
    <row r="738" spans="1:5" ht="15" hidden="1" customHeight="1">
      <c r="A738" s="76">
        <v>44671</v>
      </c>
      <c r="B738" s="79" t="s">
        <v>262</v>
      </c>
      <c r="C738" s="89">
        <v>16800</v>
      </c>
      <c r="D738" s="90"/>
      <c r="E738" s="81">
        <v>-3762741.61</v>
      </c>
    </row>
    <row r="739" spans="1:5" ht="15" hidden="1" customHeight="1">
      <c r="A739" s="76">
        <v>44671</v>
      </c>
      <c r="B739" s="79" t="s">
        <v>262</v>
      </c>
      <c r="C739" s="89">
        <v>8.4</v>
      </c>
      <c r="D739" s="90"/>
      <c r="E739" s="81">
        <v>-3762750.01</v>
      </c>
    </row>
    <row r="740" spans="1:5" ht="15" hidden="1" customHeight="1">
      <c r="A740" s="76">
        <v>44671</v>
      </c>
      <c r="B740" s="79" t="s">
        <v>285</v>
      </c>
      <c r="C740" s="90"/>
      <c r="D740" s="89">
        <v>2800000</v>
      </c>
      <c r="E740" s="81">
        <v>-962750.01</v>
      </c>
    </row>
    <row r="741" spans="1:5" ht="15" hidden="1" customHeight="1">
      <c r="A741" s="76">
        <v>44671</v>
      </c>
      <c r="B741" s="79" t="s">
        <v>279</v>
      </c>
      <c r="C741" s="92"/>
      <c r="D741" s="89">
        <v>50000</v>
      </c>
      <c r="E741" s="81">
        <v>-912750.01</v>
      </c>
    </row>
    <row r="742" spans="1:5" ht="15" hidden="1" customHeight="1">
      <c r="A742" s="76">
        <v>44671</v>
      </c>
      <c r="B742" s="79" t="s">
        <v>281</v>
      </c>
      <c r="C742" s="90"/>
      <c r="D742" s="89">
        <v>1240000</v>
      </c>
      <c r="E742" s="81">
        <v>327249.99</v>
      </c>
    </row>
    <row r="743" spans="1:5" ht="15" hidden="1" customHeight="1">
      <c r="A743" s="76">
        <v>44671</v>
      </c>
      <c r="B743" s="79" t="s">
        <v>281</v>
      </c>
      <c r="C743" s="92"/>
      <c r="D743" s="89">
        <v>440000</v>
      </c>
      <c r="E743" s="81">
        <v>767249.99</v>
      </c>
    </row>
    <row r="744" spans="1:5" ht="15" hidden="1" customHeight="1">
      <c r="A744" s="76">
        <v>44671</v>
      </c>
      <c r="B744" s="97" t="s">
        <v>287</v>
      </c>
      <c r="C744" s="89">
        <v>840000</v>
      </c>
      <c r="E744" s="78">
        <v>-72750.009999999995</v>
      </c>
    </row>
    <row r="745" spans="1:5" ht="15" hidden="1" customHeight="1">
      <c r="A745" s="76">
        <v>44671</v>
      </c>
      <c r="B745" s="79" t="s">
        <v>262</v>
      </c>
      <c r="C745" s="89">
        <v>5040</v>
      </c>
      <c r="E745" s="78">
        <v>-77790.009999999995</v>
      </c>
    </row>
    <row r="746" spans="1:5" ht="15" hidden="1" customHeight="1">
      <c r="A746" s="76">
        <v>44671</v>
      </c>
      <c r="B746" s="97" t="s">
        <v>287</v>
      </c>
      <c r="C746" s="89">
        <v>90000</v>
      </c>
      <c r="E746" s="78">
        <v>-167790.01</v>
      </c>
    </row>
    <row r="747" spans="1:5" ht="15" hidden="1" customHeight="1">
      <c r="A747" s="76">
        <v>44671</v>
      </c>
      <c r="B747" s="79" t="s">
        <v>262</v>
      </c>
      <c r="C747" s="89">
        <v>540</v>
      </c>
      <c r="E747" s="78">
        <v>-168330.01</v>
      </c>
    </row>
    <row r="748" spans="1:5" ht="15" hidden="1" customHeight="1">
      <c r="A748" s="76">
        <v>44671</v>
      </c>
      <c r="B748" s="77" t="s">
        <v>273</v>
      </c>
      <c r="C748" s="89">
        <v>2</v>
      </c>
      <c r="E748" s="78">
        <v>-168332.01</v>
      </c>
    </row>
    <row r="749" spans="1:5" ht="15" hidden="1" customHeight="1">
      <c r="A749" s="76">
        <v>44671</v>
      </c>
      <c r="B749" s="77" t="s">
        <v>274</v>
      </c>
      <c r="C749" s="89">
        <v>0.42</v>
      </c>
      <c r="E749" s="78">
        <v>-168332.43</v>
      </c>
    </row>
    <row r="750" spans="1:5" ht="15" hidden="1" customHeight="1">
      <c r="A750" s="76">
        <v>44671</v>
      </c>
      <c r="B750" s="77" t="s">
        <v>273</v>
      </c>
      <c r="C750" s="89">
        <v>2</v>
      </c>
      <c r="E750" s="78">
        <v>-168334.43</v>
      </c>
    </row>
    <row r="751" spans="1:5" ht="15" hidden="1" customHeight="1">
      <c r="A751" s="76">
        <v>44671</v>
      </c>
      <c r="B751" s="77" t="s">
        <v>274</v>
      </c>
      <c r="C751" s="89">
        <v>0.42</v>
      </c>
      <c r="E751" s="78">
        <v>-168334.85</v>
      </c>
    </row>
    <row r="752" spans="1:5" ht="15" hidden="1" customHeight="1">
      <c r="A752" s="76">
        <v>44671</v>
      </c>
      <c r="B752" s="77" t="s">
        <v>273</v>
      </c>
      <c r="C752" s="89">
        <v>20</v>
      </c>
      <c r="E752" s="78">
        <v>-168354.85</v>
      </c>
    </row>
    <row r="753" spans="1:5" ht="15" hidden="1" customHeight="1">
      <c r="A753" s="76">
        <v>44671</v>
      </c>
      <c r="B753" s="77" t="s">
        <v>274</v>
      </c>
      <c r="C753" s="89">
        <v>420</v>
      </c>
      <c r="E753" s="78">
        <v>-168359.05</v>
      </c>
    </row>
    <row r="754" spans="1:5" ht="15" hidden="1" customHeight="1">
      <c r="A754" s="76">
        <v>44671</v>
      </c>
      <c r="B754" s="77" t="s">
        <v>273</v>
      </c>
      <c r="C754" s="89">
        <v>20</v>
      </c>
      <c r="E754" s="78">
        <v>-168379.05</v>
      </c>
    </row>
    <row r="755" spans="1:5" ht="15" hidden="1" customHeight="1">
      <c r="A755" s="76">
        <v>44671</v>
      </c>
      <c r="B755" s="77" t="s">
        <v>274</v>
      </c>
      <c r="C755" s="89">
        <v>4.2</v>
      </c>
      <c r="E755" s="78">
        <v>-168383.25</v>
      </c>
    </row>
    <row r="756" spans="1:5" ht="15" hidden="1" customHeight="1">
      <c r="A756" s="76">
        <v>44671</v>
      </c>
      <c r="B756" s="77" t="s">
        <v>273</v>
      </c>
      <c r="C756" s="89">
        <v>20</v>
      </c>
      <c r="E756" s="82">
        <v>-168403.25</v>
      </c>
    </row>
    <row r="757" spans="1:5" ht="15" hidden="1" customHeight="1">
      <c r="A757" s="76">
        <v>44671</v>
      </c>
      <c r="B757" s="77" t="s">
        <v>274</v>
      </c>
      <c r="C757" s="89">
        <v>4.2</v>
      </c>
      <c r="D757" s="90"/>
      <c r="E757" s="81">
        <v>-168407.45</v>
      </c>
    </row>
    <row r="758" spans="1:5" ht="15" hidden="1" customHeight="1">
      <c r="A758" s="76">
        <v>44671</v>
      </c>
      <c r="B758" s="77" t="s">
        <v>273</v>
      </c>
      <c r="C758" s="89">
        <v>20</v>
      </c>
      <c r="D758" s="90"/>
      <c r="E758" s="81">
        <v>-168427.45</v>
      </c>
    </row>
    <row r="759" spans="1:5" ht="15" hidden="1" customHeight="1">
      <c r="A759" s="76">
        <v>44671</v>
      </c>
      <c r="B759" s="77" t="s">
        <v>274</v>
      </c>
      <c r="C759" s="89">
        <v>4.2</v>
      </c>
      <c r="D759" s="90"/>
      <c r="E759" s="81">
        <v>-168431.65</v>
      </c>
    </row>
    <row r="760" spans="1:5" ht="15" hidden="1" customHeight="1">
      <c r="A760" s="76">
        <v>44671</v>
      </c>
      <c r="B760" s="77" t="s">
        <v>273</v>
      </c>
      <c r="C760" s="89">
        <v>20</v>
      </c>
      <c r="D760" s="90"/>
      <c r="E760" s="81">
        <v>-168451.65</v>
      </c>
    </row>
    <row r="761" spans="1:5" ht="15" hidden="1" customHeight="1">
      <c r="A761" s="76">
        <v>44671</v>
      </c>
      <c r="B761" s="77" t="s">
        <v>274</v>
      </c>
      <c r="C761" s="89">
        <v>4.2</v>
      </c>
      <c r="D761" s="90"/>
      <c r="E761" s="81">
        <v>-168455.85</v>
      </c>
    </row>
    <row r="762" spans="1:5" ht="15" hidden="1" customHeight="1">
      <c r="A762" s="76">
        <v>44671</v>
      </c>
      <c r="B762" s="77" t="s">
        <v>273</v>
      </c>
      <c r="C762" s="89">
        <v>20</v>
      </c>
      <c r="D762" s="90"/>
      <c r="E762" s="81">
        <v>-168475.85</v>
      </c>
    </row>
    <row r="763" spans="1:5" ht="15" hidden="1" customHeight="1">
      <c r="A763" s="76">
        <v>44671</v>
      </c>
      <c r="B763" s="77" t="s">
        <v>274</v>
      </c>
      <c r="C763" s="89">
        <v>4.2</v>
      </c>
      <c r="D763" s="90"/>
      <c r="E763" s="81">
        <v>-168480.05</v>
      </c>
    </row>
    <row r="764" spans="1:5" ht="15" hidden="1" customHeight="1">
      <c r="A764" s="76">
        <v>44671</v>
      </c>
      <c r="B764" s="77" t="s">
        <v>273</v>
      </c>
      <c r="C764" s="89">
        <v>20</v>
      </c>
      <c r="D764" s="90"/>
      <c r="E764" s="81">
        <v>-168500.05</v>
      </c>
    </row>
    <row r="765" spans="1:5" ht="15" hidden="1" customHeight="1">
      <c r="A765" s="76">
        <v>44671</v>
      </c>
      <c r="B765" s="77" t="s">
        <v>274</v>
      </c>
      <c r="C765" s="89">
        <v>4.2</v>
      </c>
      <c r="D765" s="90"/>
      <c r="E765" s="81">
        <v>-168504.25</v>
      </c>
    </row>
    <row r="766" spans="1:5" ht="15" hidden="1" customHeight="1">
      <c r="A766" s="76">
        <v>44671</v>
      </c>
      <c r="B766" s="77" t="s">
        <v>273</v>
      </c>
      <c r="C766" s="89">
        <v>20</v>
      </c>
      <c r="D766" s="90"/>
      <c r="E766" s="81">
        <v>-168524.25</v>
      </c>
    </row>
    <row r="767" spans="1:5" ht="15" hidden="1" customHeight="1">
      <c r="A767" s="76">
        <v>44671</v>
      </c>
      <c r="B767" s="77" t="s">
        <v>274</v>
      </c>
      <c r="C767" s="89">
        <v>4.2</v>
      </c>
      <c r="D767" s="90"/>
      <c r="E767" s="81">
        <v>-168528.45</v>
      </c>
    </row>
    <row r="768" spans="1:5" ht="15" hidden="1" customHeight="1">
      <c r="A768" s="76">
        <v>44671</v>
      </c>
      <c r="B768" s="77" t="s">
        <v>273</v>
      </c>
      <c r="C768" s="89">
        <v>20</v>
      </c>
      <c r="D768" s="90"/>
      <c r="E768" s="81">
        <v>-168548.45</v>
      </c>
    </row>
    <row r="769" spans="1:5" ht="15" hidden="1" customHeight="1">
      <c r="A769" s="76">
        <v>44671</v>
      </c>
      <c r="B769" s="77" t="s">
        <v>274</v>
      </c>
      <c r="C769" s="89">
        <v>4.2</v>
      </c>
      <c r="D769" s="90"/>
      <c r="E769" s="81">
        <v>-168552.65</v>
      </c>
    </row>
    <row r="770" spans="1:5" ht="15" hidden="1" customHeight="1">
      <c r="A770" s="76">
        <v>44671</v>
      </c>
      <c r="B770" s="77" t="s">
        <v>273</v>
      </c>
      <c r="C770" s="89">
        <v>100</v>
      </c>
      <c r="D770" s="90"/>
      <c r="E770" s="81">
        <v>-168652.65</v>
      </c>
    </row>
    <row r="771" spans="1:5" ht="15" hidden="1" customHeight="1">
      <c r="A771" s="76">
        <v>44671</v>
      </c>
      <c r="B771" s="77" t="s">
        <v>274</v>
      </c>
      <c r="C771" s="89">
        <v>21</v>
      </c>
      <c r="D771" s="90"/>
      <c r="E771" s="81">
        <v>-168673.65</v>
      </c>
    </row>
    <row r="772" spans="1:5" hidden="1">
      <c r="A772" s="76">
        <v>44672</v>
      </c>
      <c r="B772" s="77" t="s">
        <v>272</v>
      </c>
      <c r="C772" s="89">
        <v>266250</v>
      </c>
      <c r="D772" s="90"/>
      <c r="E772" s="81">
        <v>-434923.65</v>
      </c>
    </row>
    <row r="773" spans="1:5" hidden="1">
      <c r="A773" s="76">
        <v>44672</v>
      </c>
      <c r="B773" s="77" t="s">
        <v>272</v>
      </c>
      <c r="C773" s="89">
        <v>80000</v>
      </c>
      <c r="D773" s="90"/>
      <c r="E773" s="81">
        <v>-514923.65</v>
      </c>
    </row>
    <row r="774" spans="1:5" hidden="1">
      <c r="A774" s="76">
        <v>44672</v>
      </c>
      <c r="B774" s="77" t="s">
        <v>272</v>
      </c>
      <c r="C774" s="89">
        <v>90000</v>
      </c>
      <c r="D774" s="90"/>
      <c r="E774" s="81">
        <v>-604923.65</v>
      </c>
    </row>
    <row r="775" spans="1:5" hidden="1">
      <c r="A775" s="76">
        <v>44672</v>
      </c>
      <c r="B775" s="77" t="s">
        <v>272</v>
      </c>
      <c r="C775" s="89">
        <v>48102.34</v>
      </c>
      <c r="D775" s="90"/>
      <c r="E775" s="81">
        <v>-653025.99</v>
      </c>
    </row>
    <row r="776" spans="1:5" hidden="1">
      <c r="A776" s="76">
        <v>44672</v>
      </c>
      <c r="B776" s="77" t="s">
        <v>272</v>
      </c>
      <c r="C776" s="89">
        <v>150000</v>
      </c>
      <c r="D776" s="90"/>
      <c r="E776" s="81">
        <v>-803025.99</v>
      </c>
    </row>
    <row r="777" spans="1:5" hidden="1">
      <c r="A777" s="76">
        <v>44672</v>
      </c>
      <c r="B777" s="77" t="s">
        <v>272</v>
      </c>
      <c r="C777" s="89">
        <v>500000</v>
      </c>
      <c r="D777" s="90"/>
      <c r="E777" s="81">
        <v>-1303025.99</v>
      </c>
    </row>
    <row r="778" spans="1:5" hidden="1">
      <c r="A778" s="76">
        <v>44672</v>
      </c>
      <c r="B778" s="77" t="s">
        <v>272</v>
      </c>
      <c r="C778" s="89">
        <v>400000</v>
      </c>
      <c r="D778" s="90"/>
      <c r="E778" s="81">
        <v>-1703025.99</v>
      </c>
    </row>
    <row r="779" spans="1:5" hidden="1">
      <c r="A779" s="76">
        <v>44672</v>
      </c>
      <c r="B779" s="79" t="s">
        <v>262</v>
      </c>
      <c r="C779" s="89">
        <v>285</v>
      </c>
      <c r="D779" s="90"/>
      <c r="E779" s="81">
        <v>-1703310.99</v>
      </c>
    </row>
    <row r="780" spans="1:5" hidden="1">
      <c r="A780" s="76">
        <v>44672</v>
      </c>
      <c r="B780" s="79" t="s">
        <v>262</v>
      </c>
      <c r="C780" s="89">
        <v>1560</v>
      </c>
      <c r="D780" s="90"/>
      <c r="E780" s="81">
        <v>-1704870.99</v>
      </c>
    </row>
    <row r="781" spans="1:5" hidden="1">
      <c r="A781" s="76">
        <v>44672</v>
      </c>
      <c r="B781" s="79" t="s">
        <v>262</v>
      </c>
      <c r="C781" s="89">
        <v>540</v>
      </c>
      <c r="D781" s="90"/>
      <c r="E781" s="81">
        <v>-1705410.99</v>
      </c>
    </row>
    <row r="782" spans="1:5" hidden="1">
      <c r="A782" s="76">
        <v>44672</v>
      </c>
      <c r="B782" s="79" t="s">
        <v>262</v>
      </c>
      <c r="C782" s="89">
        <v>540</v>
      </c>
      <c r="D782" s="90"/>
      <c r="E782" s="81">
        <v>-1705950.99</v>
      </c>
    </row>
    <row r="783" spans="1:5" hidden="1">
      <c r="A783" s="76">
        <v>44672</v>
      </c>
      <c r="B783" s="79" t="s">
        <v>262</v>
      </c>
      <c r="C783" s="89">
        <v>900</v>
      </c>
      <c r="D783" s="90"/>
      <c r="E783" s="81">
        <v>-1706850.99</v>
      </c>
    </row>
    <row r="784" spans="1:5" hidden="1">
      <c r="A784" s="76">
        <v>44672</v>
      </c>
      <c r="B784" s="79" t="s">
        <v>262</v>
      </c>
      <c r="C784" s="89">
        <v>600</v>
      </c>
      <c r="D784" s="90"/>
      <c r="E784" s="81">
        <v>-1707450.99</v>
      </c>
    </row>
    <row r="785" spans="1:5" hidden="1">
      <c r="A785" s="76">
        <v>44672</v>
      </c>
      <c r="B785" s="79" t="s">
        <v>262</v>
      </c>
      <c r="C785" s="89">
        <v>540</v>
      </c>
      <c r="D785" s="90"/>
      <c r="E785" s="81">
        <v>-1707990.99</v>
      </c>
    </row>
    <row r="786" spans="1:5" hidden="1">
      <c r="A786" s="76">
        <v>44672</v>
      </c>
      <c r="B786" s="79" t="s">
        <v>262</v>
      </c>
      <c r="C786" s="89">
        <v>1415.43</v>
      </c>
      <c r="D786" s="90"/>
      <c r="E786" s="81">
        <v>-1709406.42</v>
      </c>
    </row>
    <row r="787" spans="1:5" hidden="1">
      <c r="A787" s="76">
        <v>44672</v>
      </c>
      <c r="B787" s="79" t="s">
        <v>262</v>
      </c>
      <c r="C787" s="89">
        <v>1080</v>
      </c>
      <c r="D787" s="90"/>
      <c r="E787" s="81">
        <v>-1710486.42</v>
      </c>
    </row>
    <row r="788" spans="1:5" hidden="1">
      <c r="A788" s="76">
        <v>44672</v>
      </c>
      <c r="B788" s="79" t="s">
        <v>262</v>
      </c>
      <c r="C788" s="89">
        <v>1080</v>
      </c>
      <c r="D788" s="90"/>
      <c r="E788" s="81">
        <v>-1711566.42</v>
      </c>
    </row>
    <row r="789" spans="1:5" hidden="1">
      <c r="A789" s="76">
        <v>44672</v>
      </c>
      <c r="B789" s="79" t="s">
        <v>262</v>
      </c>
      <c r="C789" s="89">
        <v>3000</v>
      </c>
      <c r="D789" s="90"/>
      <c r="E789" s="81">
        <v>-1714566.42</v>
      </c>
    </row>
    <row r="790" spans="1:5" hidden="1">
      <c r="A790" s="76">
        <v>44672</v>
      </c>
      <c r="B790" s="79" t="s">
        <v>262</v>
      </c>
      <c r="C790" s="89">
        <v>3000</v>
      </c>
      <c r="D790" s="90"/>
      <c r="E790" s="81">
        <v>-1717566.42</v>
      </c>
    </row>
    <row r="791" spans="1:5" hidden="1">
      <c r="A791" s="76">
        <v>44672</v>
      </c>
      <c r="B791" s="79" t="s">
        <v>262</v>
      </c>
      <c r="C791" s="89">
        <v>3300</v>
      </c>
      <c r="D791" s="90"/>
      <c r="E791" s="81">
        <v>-1720866.42</v>
      </c>
    </row>
    <row r="792" spans="1:5" hidden="1">
      <c r="A792" s="76">
        <v>44672</v>
      </c>
      <c r="B792" s="79" t="s">
        <v>262</v>
      </c>
      <c r="C792" s="89">
        <v>0.7</v>
      </c>
      <c r="D792" s="90"/>
      <c r="E792" s="81">
        <v>-1720867.12</v>
      </c>
    </row>
    <row r="793" spans="1:5" hidden="1">
      <c r="A793" s="76">
        <v>44672</v>
      </c>
      <c r="B793" s="79" t="s">
        <v>262</v>
      </c>
      <c r="C793" s="89">
        <v>0.15</v>
      </c>
      <c r="D793" s="90"/>
      <c r="E793" s="81">
        <v>-1720867.27</v>
      </c>
    </row>
    <row r="794" spans="1:5" hidden="1">
      <c r="A794" s="76">
        <v>44672</v>
      </c>
      <c r="B794" s="79" t="s">
        <v>262</v>
      </c>
      <c r="C794" s="89">
        <v>1440</v>
      </c>
      <c r="D794" s="90"/>
      <c r="E794" s="81">
        <v>-1722307.27</v>
      </c>
    </row>
    <row r="795" spans="1:5" hidden="1">
      <c r="A795" s="76">
        <v>44672</v>
      </c>
      <c r="B795" s="79" t="s">
        <v>262</v>
      </c>
      <c r="C795" s="89">
        <v>15.07</v>
      </c>
      <c r="D795" s="90"/>
      <c r="E795" s="81">
        <v>-1722322.34</v>
      </c>
    </row>
    <row r="796" spans="1:5" hidden="1">
      <c r="A796" s="76">
        <v>44672</v>
      </c>
      <c r="B796" s="79" t="s">
        <v>262</v>
      </c>
      <c r="C796" s="89">
        <v>120</v>
      </c>
      <c r="D796" s="90"/>
      <c r="E796" s="81">
        <v>-1722442.34</v>
      </c>
    </row>
    <row r="797" spans="1:5" hidden="1">
      <c r="A797" s="76">
        <v>44672</v>
      </c>
      <c r="B797" s="79" t="s">
        <v>262</v>
      </c>
      <c r="C797" s="89">
        <v>336</v>
      </c>
      <c r="D797" s="90"/>
      <c r="E797" s="81">
        <v>-1722778.34</v>
      </c>
    </row>
    <row r="798" spans="1:5" hidden="1">
      <c r="A798" s="76">
        <v>44672</v>
      </c>
      <c r="B798" s="79" t="s">
        <v>262</v>
      </c>
      <c r="C798" s="89">
        <v>344.94</v>
      </c>
      <c r="D798" s="90"/>
      <c r="E798" s="81">
        <v>-1723123.28</v>
      </c>
    </row>
    <row r="799" spans="1:5" hidden="1">
      <c r="A799" s="76">
        <v>44672</v>
      </c>
      <c r="B799" s="79" t="s">
        <v>262</v>
      </c>
      <c r="C799" s="89">
        <v>270.06</v>
      </c>
      <c r="D799" s="90"/>
      <c r="E799" s="81">
        <v>-1723393.34</v>
      </c>
    </row>
    <row r="800" spans="1:5" hidden="1">
      <c r="A800" s="76">
        <v>44672</v>
      </c>
      <c r="B800" s="79" t="s">
        <v>262</v>
      </c>
      <c r="C800" s="89">
        <v>840</v>
      </c>
      <c r="D800" s="90"/>
      <c r="E800" s="81">
        <v>-1724233.34</v>
      </c>
    </row>
    <row r="801" spans="1:6" hidden="1">
      <c r="A801" s="76">
        <v>44672</v>
      </c>
      <c r="B801" s="79" t="s">
        <v>262</v>
      </c>
      <c r="C801" s="89">
        <v>26.47</v>
      </c>
      <c r="D801" s="90"/>
      <c r="E801" s="81">
        <v>-1724259.81</v>
      </c>
    </row>
    <row r="802" spans="1:6" hidden="1">
      <c r="A802" s="76">
        <v>44672</v>
      </c>
      <c r="B802" s="79" t="s">
        <v>262</v>
      </c>
      <c r="C802" s="89">
        <v>0.01</v>
      </c>
      <c r="D802" s="90"/>
      <c r="E802" s="81">
        <v>-1724259.82</v>
      </c>
    </row>
    <row r="803" spans="1:6" hidden="1">
      <c r="A803" s="76">
        <v>44672</v>
      </c>
      <c r="B803" s="79" t="s">
        <v>262</v>
      </c>
      <c r="C803" s="89">
        <v>0.01</v>
      </c>
      <c r="D803" s="90"/>
      <c r="E803" s="81">
        <v>-1724259.83</v>
      </c>
    </row>
    <row r="804" spans="1:6" hidden="1">
      <c r="A804" s="76">
        <v>44672</v>
      </c>
      <c r="B804" s="79" t="s">
        <v>262</v>
      </c>
      <c r="C804" s="89">
        <v>0.12</v>
      </c>
      <c r="D804" s="90"/>
      <c r="E804" s="81">
        <v>-1724259.95</v>
      </c>
    </row>
    <row r="805" spans="1:6" hidden="1">
      <c r="A805" s="76">
        <v>44672</v>
      </c>
      <c r="B805" s="79" t="s">
        <v>262</v>
      </c>
      <c r="C805" s="89">
        <v>0.03</v>
      </c>
      <c r="D805" s="90"/>
      <c r="E805" s="81">
        <v>-1724259.98</v>
      </c>
    </row>
    <row r="806" spans="1:6" hidden="1">
      <c r="A806" s="76">
        <v>44672</v>
      </c>
      <c r="B806" s="79" t="s">
        <v>262</v>
      </c>
      <c r="C806" s="89">
        <v>0.12</v>
      </c>
      <c r="D806" s="90"/>
      <c r="E806" s="81">
        <v>-1724260.1</v>
      </c>
    </row>
    <row r="807" spans="1:6" hidden="1">
      <c r="A807" s="76">
        <v>44672</v>
      </c>
      <c r="B807" s="79" t="s">
        <v>262</v>
      </c>
      <c r="C807" s="89">
        <v>0.03</v>
      </c>
      <c r="D807" s="90"/>
      <c r="E807" s="81">
        <v>-1724260.13</v>
      </c>
    </row>
    <row r="808" spans="1:6" hidden="1">
      <c r="A808" s="76">
        <v>44672</v>
      </c>
      <c r="B808" s="79" t="s">
        <v>262</v>
      </c>
      <c r="C808" s="89">
        <v>0.12</v>
      </c>
      <c r="D808" s="90"/>
      <c r="E808" s="81">
        <v>-1724260.25</v>
      </c>
    </row>
    <row r="809" spans="1:6" hidden="1">
      <c r="A809" s="76">
        <v>44672</v>
      </c>
      <c r="B809" s="79" t="s">
        <v>262</v>
      </c>
      <c r="C809" s="89">
        <v>0.03</v>
      </c>
      <c r="D809" s="90"/>
      <c r="E809" s="81">
        <v>-1724260.28</v>
      </c>
    </row>
    <row r="810" spans="1:6" hidden="1">
      <c r="A810" s="76">
        <v>44672</v>
      </c>
      <c r="B810" s="79" t="s">
        <v>262</v>
      </c>
      <c r="C810" s="89">
        <v>0.12</v>
      </c>
      <c r="D810" s="90"/>
      <c r="E810" s="81">
        <v>-1724260.4</v>
      </c>
      <c r="F810" s="83"/>
    </row>
    <row r="811" spans="1:6" hidden="1">
      <c r="A811" s="76">
        <v>44672</v>
      </c>
      <c r="B811" s="79" t="s">
        <v>262</v>
      </c>
      <c r="C811" s="89">
        <v>0.03</v>
      </c>
      <c r="D811" s="90"/>
      <c r="E811" s="81">
        <v>-1724260.43</v>
      </c>
    </row>
    <row r="812" spans="1:6" hidden="1">
      <c r="A812" s="76">
        <v>44672</v>
      </c>
      <c r="B812" s="79" t="s">
        <v>262</v>
      </c>
      <c r="C812" s="89">
        <v>0.12</v>
      </c>
      <c r="D812" s="90"/>
      <c r="E812" s="81">
        <v>-1724260.55</v>
      </c>
    </row>
    <row r="813" spans="1:6" hidden="1">
      <c r="A813" s="76">
        <v>44672</v>
      </c>
      <c r="B813" s="79" t="s">
        <v>262</v>
      </c>
      <c r="C813" s="89">
        <v>0.03</v>
      </c>
      <c r="D813" s="90"/>
      <c r="E813" s="81">
        <v>-1724260.58</v>
      </c>
    </row>
    <row r="814" spans="1:6" hidden="1">
      <c r="A814" s="76">
        <v>44672</v>
      </c>
      <c r="B814" s="79" t="s">
        <v>262</v>
      </c>
      <c r="C814" s="89">
        <v>0.12</v>
      </c>
      <c r="D814" s="90"/>
      <c r="E814" s="81">
        <v>-1724260.7</v>
      </c>
    </row>
    <row r="815" spans="1:6" hidden="1">
      <c r="A815" s="76">
        <v>44672</v>
      </c>
      <c r="B815" s="79" t="s">
        <v>262</v>
      </c>
      <c r="C815" s="89">
        <v>0.03</v>
      </c>
      <c r="D815" s="90"/>
      <c r="E815" s="81">
        <v>-1724260.73</v>
      </c>
    </row>
    <row r="816" spans="1:6" hidden="1">
      <c r="A816" s="76">
        <v>44672</v>
      </c>
      <c r="B816" s="79" t="s">
        <v>262</v>
      </c>
      <c r="C816" s="89">
        <v>0.12</v>
      </c>
      <c r="D816" s="90"/>
      <c r="E816" s="81">
        <v>-1724260.85</v>
      </c>
    </row>
    <row r="817" spans="1:5" hidden="1">
      <c r="A817" s="76">
        <v>44672</v>
      </c>
      <c r="B817" s="79" t="s">
        <v>262</v>
      </c>
      <c r="C817" s="89">
        <v>0.03</v>
      </c>
      <c r="D817" s="90"/>
      <c r="E817" s="81">
        <v>-1724260.88</v>
      </c>
    </row>
    <row r="818" spans="1:5" hidden="1">
      <c r="A818" s="76">
        <v>44672</v>
      </c>
      <c r="B818" s="79" t="s">
        <v>262</v>
      </c>
      <c r="C818" s="89">
        <v>0.12</v>
      </c>
      <c r="D818" s="90"/>
      <c r="E818" s="81">
        <v>-1724261</v>
      </c>
    </row>
    <row r="819" spans="1:5" hidden="1">
      <c r="A819" s="76">
        <v>44672</v>
      </c>
      <c r="B819" s="79" t="s">
        <v>262</v>
      </c>
      <c r="C819" s="89">
        <v>0.03</v>
      </c>
      <c r="D819" s="88"/>
      <c r="E819" s="81">
        <v>-1724261.03</v>
      </c>
    </row>
    <row r="820" spans="1:5" hidden="1">
      <c r="A820" s="76">
        <v>44672</v>
      </c>
      <c r="B820" s="79" t="s">
        <v>262</v>
      </c>
      <c r="C820" s="89">
        <v>0.12</v>
      </c>
      <c r="D820" s="88"/>
      <c r="E820" s="81">
        <v>-1724261.15</v>
      </c>
    </row>
    <row r="821" spans="1:5" hidden="1">
      <c r="A821" s="76">
        <v>44672</v>
      </c>
      <c r="B821" s="79" t="s">
        <v>262</v>
      </c>
      <c r="C821" s="89">
        <v>0.03</v>
      </c>
      <c r="D821" s="88"/>
      <c r="E821" s="81">
        <v>-1724261.18</v>
      </c>
    </row>
    <row r="822" spans="1:5" hidden="1">
      <c r="A822" s="76">
        <v>44672</v>
      </c>
      <c r="B822" s="79" t="s">
        <v>262</v>
      </c>
      <c r="C822" s="89">
        <v>0.6</v>
      </c>
      <c r="D822" s="88"/>
      <c r="E822" s="81">
        <v>-1724261.78</v>
      </c>
    </row>
    <row r="823" spans="1:5" hidden="1">
      <c r="A823" s="76">
        <v>44672</v>
      </c>
      <c r="B823" s="79" t="s">
        <v>262</v>
      </c>
      <c r="C823" s="89">
        <v>0.13</v>
      </c>
      <c r="D823" s="88"/>
      <c r="E823" s="81">
        <v>-1724261.91</v>
      </c>
    </row>
    <row r="824" spans="1:5" hidden="1">
      <c r="A824" s="76">
        <v>44672</v>
      </c>
      <c r="B824" s="77" t="s">
        <v>273</v>
      </c>
      <c r="C824" s="89">
        <v>116.75</v>
      </c>
      <c r="D824" s="88"/>
      <c r="E824" s="81">
        <v>-1724378.66</v>
      </c>
    </row>
    <row r="825" spans="1:5" hidden="1">
      <c r="A825" s="76">
        <v>44672</v>
      </c>
      <c r="B825" s="77" t="s">
        <v>274</v>
      </c>
      <c r="C825" s="89">
        <v>24.52</v>
      </c>
      <c r="D825" s="88"/>
      <c r="E825" s="81">
        <v>-1724403.18</v>
      </c>
    </row>
    <row r="826" spans="1:5" hidden="1">
      <c r="A826" s="76">
        <v>44672</v>
      </c>
      <c r="B826" s="79" t="s">
        <v>278</v>
      </c>
      <c r="C826" s="89">
        <v>800000</v>
      </c>
      <c r="D826" s="88"/>
      <c r="E826" s="81">
        <v>-2524403.1800000002</v>
      </c>
    </row>
    <row r="827" spans="1:5" hidden="1">
      <c r="A827" s="76">
        <v>44672</v>
      </c>
      <c r="B827" s="79" t="s">
        <v>266</v>
      </c>
      <c r="C827" s="89">
        <v>1138.5</v>
      </c>
      <c r="D827" s="88"/>
      <c r="E827" s="81">
        <v>-2525541.6800000002</v>
      </c>
    </row>
    <row r="828" spans="1:5" hidden="1">
      <c r="A828" s="76">
        <v>44672</v>
      </c>
      <c r="B828" s="79" t="s">
        <v>262</v>
      </c>
      <c r="C828" s="89">
        <v>13662</v>
      </c>
      <c r="D828" s="88"/>
      <c r="E828" s="81">
        <v>-2539203.6800000002</v>
      </c>
    </row>
    <row r="829" spans="1:5" hidden="1">
      <c r="A829" s="76">
        <v>44672</v>
      </c>
      <c r="B829" s="79" t="s">
        <v>262</v>
      </c>
      <c r="C829" s="89">
        <v>6.83</v>
      </c>
      <c r="D829" s="88"/>
      <c r="E829" s="81">
        <v>-2539210.5099999998</v>
      </c>
    </row>
    <row r="830" spans="1:5" hidden="1">
      <c r="A830" s="76">
        <v>44672</v>
      </c>
      <c r="B830" s="79" t="s">
        <v>285</v>
      </c>
      <c r="C830" s="90"/>
      <c r="D830" s="87">
        <v>2277000</v>
      </c>
      <c r="E830" s="81">
        <v>-262210.51</v>
      </c>
    </row>
    <row r="831" spans="1:5" hidden="1">
      <c r="A831" s="76">
        <v>44672</v>
      </c>
      <c r="B831" s="79" t="s">
        <v>285</v>
      </c>
      <c r="C831" s="90"/>
      <c r="D831" s="87">
        <v>69928.11</v>
      </c>
      <c r="E831" s="81">
        <v>-192282.4</v>
      </c>
    </row>
    <row r="832" spans="1:5" hidden="1">
      <c r="A832" s="76">
        <v>44672</v>
      </c>
      <c r="B832" s="79" t="s">
        <v>262</v>
      </c>
      <c r="C832" s="89">
        <v>419.57</v>
      </c>
      <c r="D832" s="88"/>
      <c r="E832" s="81">
        <v>-192701.97</v>
      </c>
    </row>
    <row r="833" spans="1:5" hidden="1">
      <c r="A833" s="76">
        <v>44672</v>
      </c>
      <c r="B833" s="79" t="s">
        <v>266</v>
      </c>
      <c r="C833" s="89">
        <v>34.96</v>
      </c>
      <c r="D833" s="88"/>
      <c r="E833" s="81">
        <v>-192736.93</v>
      </c>
    </row>
    <row r="834" spans="1:5" hidden="1">
      <c r="A834" s="76">
        <v>44672</v>
      </c>
      <c r="B834" s="79" t="s">
        <v>262</v>
      </c>
      <c r="C834" s="89">
        <v>0.21</v>
      </c>
      <c r="D834" s="88"/>
      <c r="E834" s="81">
        <v>-192737.14</v>
      </c>
    </row>
    <row r="835" spans="1:5" hidden="1">
      <c r="A835" s="76">
        <v>44672</v>
      </c>
      <c r="B835" s="79" t="s">
        <v>285</v>
      </c>
      <c r="C835" s="90"/>
      <c r="D835" s="87">
        <v>162425.31</v>
      </c>
      <c r="E835" s="81">
        <v>-30311.83</v>
      </c>
    </row>
    <row r="836" spans="1:5" hidden="1">
      <c r="A836" s="76">
        <v>44672</v>
      </c>
      <c r="B836" s="79" t="s">
        <v>262</v>
      </c>
      <c r="C836" s="89">
        <v>974.55</v>
      </c>
      <c r="D836" s="88"/>
      <c r="E836" s="81">
        <v>-31286.38</v>
      </c>
    </row>
    <row r="837" spans="1:5" hidden="1">
      <c r="A837" s="76">
        <v>44672</v>
      </c>
      <c r="B837" s="79" t="s">
        <v>266</v>
      </c>
      <c r="C837" s="89">
        <v>81.209999999999994</v>
      </c>
      <c r="D837" s="88"/>
      <c r="E837" s="81">
        <v>-31367.59</v>
      </c>
    </row>
    <row r="838" spans="1:5" hidden="1">
      <c r="A838" s="76">
        <v>44672</v>
      </c>
      <c r="B838" s="79" t="s">
        <v>262</v>
      </c>
      <c r="C838" s="89">
        <v>0.49</v>
      </c>
      <c r="D838" s="88"/>
      <c r="E838" s="81">
        <v>-31368.080000000002</v>
      </c>
    </row>
    <row r="839" spans="1:5" hidden="1">
      <c r="A839" s="76">
        <v>44672</v>
      </c>
      <c r="B839" s="77" t="s">
        <v>273</v>
      </c>
      <c r="C839" s="89">
        <v>20</v>
      </c>
      <c r="D839" s="88"/>
      <c r="E839" s="81">
        <v>-31388.080000000002</v>
      </c>
    </row>
    <row r="840" spans="1:5" hidden="1">
      <c r="A840" s="76">
        <v>44672</v>
      </c>
      <c r="B840" s="77" t="s">
        <v>274</v>
      </c>
      <c r="C840" s="89">
        <v>4.2</v>
      </c>
      <c r="D840" s="88"/>
      <c r="E840" s="81">
        <v>-31392.28</v>
      </c>
    </row>
    <row r="841" spans="1:5" hidden="1">
      <c r="A841" s="76">
        <v>44672</v>
      </c>
      <c r="B841" s="77" t="s">
        <v>273</v>
      </c>
      <c r="C841" s="89">
        <v>20</v>
      </c>
      <c r="D841" s="88"/>
      <c r="E841" s="81">
        <v>-31412.28</v>
      </c>
    </row>
    <row r="842" spans="1:5" hidden="1">
      <c r="A842" s="76">
        <v>44672</v>
      </c>
      <c r="B842" s="77" t="s">
        <v>274</v>
      </c>
      <c r="C842" s="89">
        <v>4.2</v>
      </c>
      <c r="D842" s="88"/>
      <c r="E842" s="81">
        <v>-31416.48</v>
      </c>
    </row>
    <row r="843" spans="1:5" hidden="1">
      <c r="A843" s="76">
        <v>44672</v>
      </c>
      <c r="B843" s="77" t="s">
        <v>273</v>
      </c>
      <c r="C843" s="89">
        <v>20</v>
      </c>
      <c r="D843" s="88"/>
      <c r="E843" s="81">
        <v>-31436.48</v>
      </c>
    </row>
    <row r="844" spans="1:5" hidden="1">
      <c r="A844" s="76">
        <v>44672</v>
      </c>
      <c r="B844" s="77" t="s">
        <v>274</v>
      </c>
      <c r="C844" s="89">
        <v>4.2</v>
      </c>
      <c r="D844" s="88"/>
      <c r="E844" s="81">
        <v>-31440.68</v>
      </c>
    </row>
    <row r="845" spans="1:5" hidden="1">
      <c r="A845" s="76">
        <v>44672</v>
      </c>
      <c r="B845" s="77" t="s">
        <v>273</v>
      </c>
      <c r="C845" s="89">
        <v>20</v>
      </c>
      <c r="D845" s="88"/>
      <c r="E845" s="81">
        <v>-31460.68</v>
      </c>
    </row>
    <row r="846" spans="1:5" hidden="1">
      <c r="A846" s="76">
        <v>44672</v>
      </c>
      <c r="B846" s="77" t="s">
        <v>274</v>
      </c>
      <c r="C846" s="89">
        <v>4.2</v>
      </c>
      <c r="D846" s="88"/>
      <c r="E846" s="81">
        <v>-31464.880000000001</v>
      </c>
    </row>
    <row r="847" spans="1:5" hidden="1">
      <c r="A847" s="76">
        <v>44672</v>
      </c>
      <c r="B847" s="77" t="s">
        <v>273</v>
      </c>
      <c r="C847" s="89">
        <v>20</v>
      </c>
      <c r="D847" s="88"/>
      <c r="E847" s="81">
        <v>-31484.880000000001</v>
      </c>
    </row>
    <row r="848" spans="1:5" hidden="1">
      <c r="A848" s="76">
        <v>44672</v>
      </c>
      <c r="B848" s="77" t="s">
        <v>274</v>
      </c>
      <c r="C848" s="89">
        <v>4.2</v>
      </c>
      <c r="D848" s="88"/>
      <c r="E848" s="81">
        <v>-31489.08</v>
      </c>
    </row>
    <row r="849" spans="1:5" hidden="1">
      <c r="A849" s="76">
        <v>44672</v>
      </c>
      <c r="B849" s="77" t="s">
        <v>273</v>
      </c>
      <c r="C849" s="89">
        <v>20</v>
      </c>
      <c r="D849" s="88"/>
      <c r="E849" s="81">
        <v>-31509.08</v>
      </c>
    </row>
    <row r="850" spans="1:5" hidden="1">
      <c r="A850" s="76">
        <v>44672</v>
      </c>
      <c r="B850" s="77" t="s">
        <v>274</v>
      </c>
      <c r="C850" s="89">
        <v>4.2</v>
      </c>
      <c r="D850" s="88"/>
      <c r="E850" s="81">
        <v>-31513.279999999999</v>
      </c>
    </row>
    <row r="851" spans="1:5" hidden="1">
      <c r="A851" s="76">
        <v>44672</v>
      </c>
      <c r="B851" s="77" t="s">
        <v>273</v>
      </c>
      <c r="C851" s="89">
        <v>20</v>
      </c>
      <c r="D851" s="88"/>
      <c r="E851" s="81">
        <v>-31533.279999999999</v>
      </c>
    </row>
    <row r="852" spans="1:5" hidden="1">
      <c r="A852" s="76">
        <v>44672</v>
      </c>
      <c r="B852" s="77" t="s">
        <v>274</v>
      </c>
      <c r="C852" s="89">
        <v>4.2</v>
      </c>
      <c r="D852" s="88"/>
      <c r="E852" s="81">
        <v>-31537.48</v>
      </c>
    </row>
    <row r="853" spans="1:5" hidden="1">
      <c r="A853" s="76">
        <v>44672</v>
      </c>
      <c r="B853" s="77" t="s">
        <v>273</v>
      </c>
      <c r="C853" s="89">
        <v>100</v>
      </c>
      <c r="D853" s="88"/>
      <c r="E853" s="81">
        <v>-31637.48</v>
      </c>
    </row>
    <row r="854" spans="1:5" hidden="1">
      <c r="A854" s="76">
        <v>44672</v>
      </c>
      <c r="B854" s="77" t="s">
        <v>274</v>
      </c>
      <c r="C854" s="89">
        <v>21</v>
      </c>
      <c r="D854" s="88"/>
      <c r="E854" s="81">
        <v>-31658.48</v>
      </c>
    </row>
    <row r="855" spans="1:5" ht="15" hidden="1" customHeight="1">
      <c r="A855" s="76">
        <v>44673</v>
      </c>
      <c r="B855" s="77" t="s">
        <v>272</v>
      </c>
      <c r="C855" s="89">
        <v>100000</v>
      </c>
      <c r="D855" s="88"/>
      <c r="E855" s="81">
        <v>-131658.48000000001</v>
      </c>
    </row>
    <row r="856" spans="1:5" ht="15" hidden="1" customHeight="1">
      <c r="A856" s="76">
        <v>44673</v>
      </c>
      <c r="B856" s="77" t="s">
        <v>272</v>
      </c>
      <c r="C856" s="89">
        <v>500000</v>
      </c>
      <c r="D856" s="88"/>
      <c r="E856" s="81">
        <v>-631658.48</v>
      </c>
    </row>
    <row r="857" spans="1:5" ht="15" hidden="1" customHeight="1">
      <c r="A857" s="76">
        <v>44673</v>
      </c>
      <c r="B857" s="77" t="s">
        <v>272</v>
      </c>
      <c r="C857" s="89">
        <v>500000</v>
      </c>
      <c r="D857" s="88"/>
      <c r="E857" s="81">
        <v>-1131658.48</v>
      </c>
    </row>
    <row r="858" spans="1:5" ht="15" hidden="1" customHeight="1">
      <c r="A858" s="76">
        <v>44673</v>
      </c>
      <c r="B858" s="77" t="s">
        <v>272</v>
      </c>
      <c r="C858" s="89">
        <v>90000</v>
      </c>
      <c r="D858" s="88"/>
      <c r="E858" s="81">
        <v>-1221658.48</v>
      </c>
    </row>
    <row r="859" spans="1:5" ht="15" hidden="1" customHeight="1">
      <c r="A859" s="76">
        <v>44673</v>
      </c>
      <c r="B859" s="77" t="s">
        <v>272</v>
      </c>
      <c r="C859" s="89">
        <v>180000</v>
      </c>
      <c r="D859" s="88"/>
      <c r="E859" s="81">
        <v>-1401658.48</v>
      </c>
    </row>
    <row r="860" spans="1:5" ht="15" hidden="1" customHeight="1">
      <c r="A860" s="76">
        <v>44673</v>
      </c>
      <c r="B860" s="77" t="s">
        <v>272</v>
      </c>
      <c r="C860" s="89">
        <v>500000</v>
      </c>
      <c r="D860" s="88"/>
      <c r="E860" s="81">
        <v>-1901658.48</v>
      </c>
    </row>
    <row r="861" spans="1:5" ht="15" hidden="1" customHeight="1">
      <c r="A861" s="76">
        <v>44673</v>
      </c>
      <c r="B861" s="77" t="s">
        <v>272</v>
      </c>
      <c r="C861" s="89">
        <v>400000</v>
      </c>
      <c r="D861" s="88"/>
      <c r="E861" s="81">
        <v>-2301658.48</v>
      </c>
    </row>
    <row r="862" spans="1:5" ht="15" hidden="1" customHeight="1">
      <c r="A862" s="76">
        <v>44673</v>
      </c>
      <c r="B862" s="77" t="s">
        <v>272</v>
      </c>
      <c r="C862" s="89">
        <v>300000</v>
      </c>
      <c r="D862" s="88"/>
      <c r="E862" s="81">
        <v>-2601658.48</v>
      </c>
    </row>
    <row r="863" spans="1:5" ht="15" hidden="1" customHeight="1">
      <c r="A863" s="76">
        <v>44673</v>
      </c>
      <c r="B863" s="79" t="s">
        <v>262</v>
      </c>
      <c r="C863" s="89">
        <v>1597.5</v>
      </c>
      <c r="D863" s="88"/>
      <c r="E863" s="81">
        <v>-2603255.98</v>
      </c>
    </row>
    <row r="864" spans="1:5" ht="15" hidden="1" customHeight="1">
      <c r="A864" s="76">
        <v>44673</v>
      </c>
      <c r="B864" s="79" t="s">
        <v>262</v>
      </c>
      <c r="C864" s="89">
        <v>480</v>
      </c>
      <c r="D864" s="88"/>
      <c r="E864" s="81">
        <v>-2603735.98</v>
      </c>
    </row>
    <row r="865" spans="1:5" ht="15" hidden="1" customHeight="1">
      <c r="A865" s="76">
        <v>44673</v>
      </c>
      <c r="B865" s="79" t="s">
        <v>262</v>
      </c>
      <c r="C865" s="89">
        <v>540</v>
      </c>
      <c r="D865" s="88"/>
      <c r="E865" s="81">
        <v>-2604275.98</v>
      </c>
    </row>
    <row r="866" spans="1:5" ht="15" hidden="1" customHeight="1">
      <c r="A866" s="76">
        <v>44673</v>
      </c>
      <c r="B866" s="79" t="s">
        <v>262</v>
      </c>
      <c r="C866" s="89">
        <v>288.61</v>
      </c>
      <c r="D866" s="88"/>
      <c r="E866" s="81">
        <v>-2604564.59</v>
      </c>
    </row>
    <row r="867" spans="1:5" ht="15" hidden="1" customHeight="1">
      <c r="A867" s="76">
        <v>44673</v>
      </c>
      <c r="B867" s="79" t="s">
        <v>262</v>
      </c>
      <c r="C867" s="89">
        <v>900</v>
      </c>
      <c r="D867" s="88"/>
      <c r="E867" s="81">
        <v>-2605464.59</v>
      </c>
    </row>
    <row r="868" spans="1:5" ht="15" hidden="1" customHeight="1">
      <c r="A868" s="76">
        <v>44673</v>
      </c>
      <c r="B868" s="79" t="s">
        <v>262</v>
      </c>
      <c r="C868" s="89">
        <v>3000</v>
      </c>
      <c r="D868" s="88"/>
      <c r="E868" s="81">
        <v>-2608464.59</v>
      </c>
    </row>
    <row r="869" spans="1:5" ht="15" hidden="1" customHeight="1">
      <c r="A869" s="76">
        <v>44673</v>
      </c>
      <c r="B869" s="79" t="s">
        <v>262</v>
      </c>
      <c r="C869" s="89">
        <v>2400</v>
      </c>
      <c r="D869" s="88"/>
      <c r="E869" s="81">
        <v>-2610864.59</v>
      </c>
    </row>
    <row r="870" spans="1:5" ht="15" hidden="1" customHeight="1">
      <c r="A870" s="76">
        <v>44673</v>
      </c>
      <c r="B870" s="79" t="s">
        <v>262</v>
      </c>
      <c r="C870" s="89">
        <v>0.7</v>
      </c>
      <c r="D870" s="88"/>
      <c r="E870" s="81">
        <v>-2610865.29</v>
      </c>
    </row>
    <row r="871" spans="1:5" ht="15" hidden="1" customHeight="1">
      <c r="A871" s="76">
        <v>44673</v>
      </c>
      <c r="B871" s="79" t="s">
        <v>262</v>
      </c>
      <c r="C871" s="89">
        <v>0.15</v>
      </c>
      <c r="D871" s="88"/>
      <c r="E871" s="81">
        <v>-2610865.44</v>
      </c>
    </row>
    <row r="872" spans="1:5" ht="15" hidden="1" customHeight="1">
      <c r="A872" s="76">
        <v>44673</v>
      </c>
      <c r="B872" s="79" t="s">
        <v>262</v>
      </c>
      <c r="C872" s="89">
        <v>0.12</v>
      </c>
      <c r="D872" s="88"/>
      <c r="E872" s="81">
        <v>-2610865.56</v>
      </c>
    </row>
    <row r="873" spans="1:5" ht="15" hidden="1" customHeight="1">
      <c r="A873" s="76">
        <v>44673</v>
      </c>
      <c r="B873" s="79" t="s">
        <v>262</v>
      </c>
      <c r="C873" s="89">
        <v>0.03</v>
      </c>
      <c r="D873" s="88"/>
      <c r="E873" s="81">
        <v>-2610865.59</v>
      </c>
    </row>
    <row r="874" spans="1:5" ht="15" hidden="1" customHeight="1">
      <c r="A874" s="76">
        <v>44673</v>
      </c>
      <c r="B874" s="79" t="s">
        <v>262</v>
      </c>
      <c r="C874" s="87">
        <v>0.12</v>
      </c>
      <c r="D874" s="90"/>
      <c r="E874" s="81">
        <v>-2610865.71</v>
      </c>
    </row>
    <row r="875" spans="1:5" ht="15" hidden="1" customHeight="1">
      <c r="A875" s="76">
        <v>44673</v>
      </c>
      <c r="B875" s="79" t="s">
        <v>262</v>
      </c>
      <c r="C875" s="87">
        <v>0.03</v>
      </c>
      <c r="D875" s="90"/>
      <c r="E875" s="81">
        <v>-2610865.7400000002</v>
      </c>
    </row>
    <row r="876" spans="1:5" ht="15" hidden="1" customHeight="1">
      <c r="A876" s="76">
        <v>44673</v>
      </c>
      <c r="B876" s="79" t="s">
        <v>262</v>
      </c>
      <c r="C876" s="87">
        <v>0.12</v>
      </c>
      <c r="D876" s="90"/>
      <c r="E876" s="81">
        <v>-2610865.86</v>
      </c>
    </row>
    <row r="877" spans="1:5" ht="15" hidden="1" customHeight="1">
      <c r="A877" s="76">
        <v>44673</v>
      </c>
      <c r="B877" s="79" t="s">
        <v>262</v>
      </c>
      <c r="C877" s="87">
        <v>0.03</v>
      </c>
      <c r="D877" s="90"/>
      <c r="E877" s="81">
        <v>-2610865.89</v>
      </c>
    </row>
    <row r="878" spans="1:5" ht="15" hidden="1" customHeight="1">
      <c r="A878" s="76">
        <v>44673</v>
      </c>
      <c r="B878" s="79" t="s">
        <v>262</v>
      </c>
      <c r="C878" s="87">
        <v>0.12</v>
      </c>
      <c r="D878" s="90"/>
      <c r="E878" s="81">
        <v>-2610866.0099999998</v>
      </c>
    </row>
    <row r="879" spans="1:5" ht="15" hidden="1" customHeight="1">
      <c r="A879" s="76">
        <v>44673</v>
      </c>
      <c r="B879" s="79" t="s">
        <v>262</v>
      </c>
      <c r="C879" s="87">
        <v>0.03</v>
      </c>
      <c r="D879" s="90"/>
      <c r="E879" s="81">
        <v>-2610866.04</v>
      </c>
    </row>
    <row r="880" spans="1:5" ht="15" hidden="1" customHeight="1">
      <c r="A880" s="76">
        <v>44673</v>
      </c>
      <c r="B880" s="79" t="s">
        <v>262</v>
      </c>
      <c r="C880" s="87">
        <v>0.12</v>
      </c>
      <c r="D880" s="90"/>
      <c r="E880" s="81">
        <v>-2610866.16</v>
      </c>
    </row>
    <row r="881" spans="1:5" ht="15" hidden="1" customHeight="1">
      <c r="A881" s="76">
        <v>44673</v>
      </c>
      <c r="B881" s="79" t="s">
        <v>262</v>
      </c>
      <c r="C881" s="87">
        <v>0.03</v>
      </c>
      <c r="D881" s="90"/>
      <c r="E881" s="81">
        <v>-2610866.19</v>
      </c>
    </row>
    <row r="882" spans="1:5" ht="15" hidden="1" customHeight="1">
      <c r="A882" s="76">
        <v>44673</v>
      </c>
      <c r="B882" s="79" t="s">
        <v>262</v>
      </c>
      <c r="C882" s="87">
        <v>0.12</v>
      </c>
      <c r="D882" s="90"/>
      <c r="E882" s="81">
        <v>-2610866.31</v>
      </c>
    </row>
    <row r="883" spans="1:5" ht="15" hidden="1" customHeight="1">
      <c r="A883" s="76">
        <v>44673</v>
      </c>
      <c r="B883" s="79" t="s">
        <v>262</v>
      </c>
      <c r="C883" s="87">
        <v>0.03</v>
      </c>
      <c r="D883" s="90"/>
      <c r="E883" s="81">
        <v>-2610866.34</v>
      </c>
    </row>
    <row r="884" spans="1:5" ht="15" hidden="1" customHeight="1">
      <c r="A884" s="76">
        <v>44673</v>
      </c>
      <c r="B884" s="79" t="s">
        <v>262</v>
      </c>
      <c r="C884" s="87">
        <v>0.12</v>
      </c>
      <c r="D884" s="90"/>
      <c r="E884" s="81">
        <v>-2610866.46</v>
      </c>
    </row>
    <row r="885" spans="1:5" ht="15" hidden="1" customHeight="1">
      <c r="A885" s="76">
        <v>44673</v>
      </c>
      <c r="B885" s="79" t="s">
        <v>262</v>
      </c>
      <c r="C885" s="87">
        <v>0.03</v>
      </c>
      <c r="D885" s="90"/>
      <c r="E885" s="81">
        <v>-2610866.4900000002</v>
      </c>
    </row>
    <row r="886" spans="1:5" ht="15" hidden="1" customHeight="1">
      <c r="A886" s="76">
        <v>44673</v>
      </c>
      <c r="B886" s="79" t="s">
        <v>262</v>
      </c>
      <c r="C886" s="87">
        <v>0.6</v>
      </c>
      <c r="D886" s="90"/>
      <c r="E886" s="81">
        <v>-2610867.09</v>
      </c>
    </row>
    <row r="887" spans="1:5" ht="15" hidden="1" customHeight="1">
      <c r="A887" s="76">
        <v>44673</v>
      </c>
      <c r="B887" s="79" t="s">
        <v>262</v>
      </c>
      <c r="C887" s="87">
        <v>0.13</v>
      </c>
      <c r="D887" s="90"/>
      <c r="E887" s="81">
        <v>-2610867.2200000002</v>
      </c>
    </row>
    <row r="888" spans="1:5" ht="15" hidden="1" customHeight="1">
      <c r="A888" s="76">
        <v>44673</v>
      </c>
      <c r="B888" s="77" t="s">
        <v>273</v>
      </c>
      <c r="C888" s="87">
        <v>116.75</v>
      </c>
      <c r="D888" s="90"/>
      <c r="E888" s="81">
        <v>-2610983.9700000002</v>
      </c>
    </row>
    <row r="889" spans="1:5" ht="15" hidden="1" customHeight="1">
      <c r="A889" s="76">
        <v>44673</v>
      </c>
      <c r="B889" s="77" t="s">
        <v>274</v>
      </c>
      <c r="C889" s="87">
        <v>24.52</v>
      </c>
      <c r="D889" s="90"/>
      <c r="E889" s="81">
        <v>-2611008.4900000002</v>
      </c>
    </row>
    <row r="890" spans="1:5" ht="15" hidden="1" customHeight="1">
      <c r="A890" s="76">
        <v>44673</v>
      </c>
      <c r="B890" s="79" t="s">
        <v>272</v>
      </c>
      <c r="C890" s="87">
        <v>4416</v>
      </c>
      <c r="D890" s="90"/>
      <c r="E890" s="81">
        <v>-2615424.4900000002</v>
      </c>
    </row>
    <row r="891" spans="1:5" ht="15" hidden="1" customHeight="1">
      <c r="A891" s="76">
        <v>44673</v>
      </c>
      <c r="B891" s="97" t="s">
        <v>287</v>
      </c>
      <c r="C891" s="87">
        <v>1000000</v>
      </c>
      <c r="D891" s="90"/>
      <c r="E891" s="81">
        <v>-3615424.49</v>
      </c>
    </row>
    <row r="892" spans="1:5" ht="15" hidden="1" customHeight="1">
      <c r="A892" s="76">
        <v>44673</v>
      </c>
      <c r="B892" s="79" t="s">
        <v>262</v>
      </c>
      <c r="C892" s="87">
        <v>6000</v>
      </c>
      <c r="D892" s="90"/>
      <c r="E892" s="81">
        <v>-3621424.49</v>
      </c>
    </row>
    <row r="893" spans="1:5" ht="15" hidden="1" customHeight="1">
      <c r="A893" s="76">
        <v>44673</v>
      </c>
      <c r="B893" s="97" t="s">
        <v>287</v>
      </c>
      <c r="C893" s="87">
        <v>540000</v>
      </c>
      <c r="D893" s="90"/>
      <c r="E893" s="81">
        <v>-4161424.49</v>
      </c>
    </row>
    <row r="894" spans="1:5" ht="15" hidden="1" customHeight="1">
      <c r="A894" s="76">
        <v>44673</v>
      </c>
      <c r="B894" s="79" t="s">
        <v>262</v>
      </c>
      <c r="C894" s="87">
        <v>3240</v>
      </c>
      <c r="D894" s="90"/>
      <c r="E894" s="81">
        <v>-4164664.49</v>
      </c>
    </row>
    <row r="895" spans="1:5" s="100" customFormat="1" ht="15" hidden="1" customHeight="1">
      <c r="A895" s="96">
        <v>44673</v>
      </c>
      <c r="B895" s="97" t="s">
        <v>267</v>
      </c>
      <c r="C895" s="101"/>
      <c r="D895" s="95">
        <v>4000000</v>
      </c>
      <c r="E895" s="99">
        <v>-164664.49</v>
      </c>
    </row>
    <row r="896" spans="1:5" ht="15" hidden="1" customHeight="1">
      <c r="A896" s="76">
        <v>44673</v>
      </c>
      <c r="B896" s="79" t="s">
        <v>262</v>
      </c>
      <c r="C896" s="87">
        <v>24000</v>
      </c>
      <c r="D896" s="90"/>
      <c r="E896" s="81">
        <v>-188664.49</v>
      </c>
    </row>
    <row r="897" spans="1:5" ht="15" hidden="1" customHeight="1">
      <c r="A897" s="76">
        <v>44673</v>
      </c>
      <c r="B897" s="79" t="s">
        <v>266</v>
      </c>
      <c r="C897" s="87">
        <v>2000</v>
      </c>
      <c r="D897" s="90"/>
      <c r="E897" s="81">
        <v>-190664.49</v>
      </c>
    </row>
    <row r="898" spans="1:5" ht="15" hidden="1" customHeight="1">
      <c r="A898" s="76">
        <v>44673</v>
      </c>
      <c r="B898" s="79" t="s">
        <v>262</v>
      </c>
      <c r="C898" s="87">
        <v>12</v>
      </c>
      <c r="D898" s="90"/>
      <c r="E898" s="81">
        <v>-190676.49</v>
      </c>
    </row>
    <row r="899" spans="1:5" ht="15" hidden="1" customHeight="1">
      <c r="A899" s="76">
        <v>44673</v>
      </c>
      <c r="B899" s="77" t="s">
        <v>273</v>
      </c>
      <c r="C899" s="87">
        <v>2</v>
      </c>
      <c r="D899" s="90"/>
      <c r="E899" s="81">
        <v>-190678.49</v>
      </c>
    </row>
    <row r="900" spans="1:5" ht="15" hidden="1" customHeight="1">
      <c r="A900" s="76">
        <v>44673</v>
      </c>
      <c r="B900" s="77" t="s">
        <v>274</v>
      </c>
      <c r="C900" s="87">
        <v>0.42</v>
      </c>
      <c r="D900" s="90"/>
      <c r="E900" s="81">
        <v>-190678.91</v>
      </c>
    </row>
    <row r="901" spans="1:5" ht="15" hidden="1" customHeight="1">
      <c r="A901" s="76">
        <v>44673</v>
      </c>
      <c r="B901" s="77" t="s">
        <v>273</v>
      </c>
      <c r="C901" s="87">
        <v>2</v>
      </c>
      <c r="D901" s="90"/>
      <c r="E901" s="81">
        <v>-190680.91</v>
      </c>
    </row>
    <row r="902" spans="1:5" ht="15" hidden="1" customHeight="1">
      <c r="A902" s="76">
        <v>44673</v>
      </c>
      <c r="B902" s="77" t="s">
        <v>274</v>
      </c>
      <c r="C902" s="87">
        <v>0.42</v>
      </c>
      <c r="D902" s="90"/>
      <c r="E902" s="81">
        <v>-190681.33</v>
      </c>
    </row>
    <row r="903" spans="1:5" ht="15" hidden="1" customHeight="1">
      <c r="A903" s="76">
        <v>44673</v>
      </c>
      <c r="B903" s="77" t="s">
        <v>273</v>
      </c>
      <c r="C903" s="87">
        <v>20</v>
      </c>
      <c r="D903" s="90"/>
      <c r="E903" s="81">
        <v>-190701.33</v>
      </c>
    </row>
    <row r="904" spans="1:5" ht="15" hidden="1" customHeight="1">
      <c r="A904" s="76">
        <v>44673</v>
      </c>
      <c r="B904" s="77" t="s">
        <v>274</v>
      </c>
      <c r="C904" s="87">
        <v>4.2</v>
      </c>
      <c r="D904" s="90"/>
      <c r="E904" s="81">
        <v>-190705.53</v>
      </c>
    </row>
    <row r="905" spans="1:5" ht="15" hidden="1" customHeight="1">
      <c r="A905" s="76">
        <v>44673</v>
      </c>
      <c r="B905" s="77" t="s">
        <v>273</v>
      </c>
      <c r="C905" s="87">
        <v>20</v>
      </c>
      <c r="D905" s="90"/>
      <c r="E905" s="81">
        <v>-190725.53</v>
      </c>
    </row>
    <row r="906" spans="1:5" ht="15" hidden="1" customHeight="1">
      <c r="A906" s="76">
        <v>44673</v>
      </c>
      <c r="B906" s="77" t="s">
        <v>274</v>
      </c>
      <c r="C906" s="87">
        <v>4.2</v>
      </c>
      <c r="D906" s="90"/>
      <c r="E906" s="81">
        <v>-190729.73</v>
      </c>
    </row>
    <row r="907" spans="1:5" ht="15" hidden="1" customHeight="1">
      <c r="A907" s="76">
        <v>44673</v>
      </c>
      <c r="B907" s="77" t="s">
        <v>273</v>
      </c>
      <c r="C907" s="87">
        <v>20</v>
      </c>
      <c r="D907" s="90"/>
      <c r="E907" s="81">
        <v>-190749.73</v>
      </c>
    </row>
    <row r="908" spans="1:5" ht="15" hidden="1" customHeight="1">
      <c r="A908" s="76">
        <v>44673</v>
      </c>
      <c r="B908" s="77" t="s">
        <v>274</v>
      </c>
      <c r="C908" s="87">
        <v>4.2</v>
      </c>
      <c r="D908" s="90"/>
      <c r="E908" s="81">
        <v>-190753.93</v>
      </c>
    </row>
    <row r="909" spans="1:5" ht="15" hidden="1" customHeight="1">
      <c r="A909" s="76">
        <v>44673</v>
      </c>
      <c r="B909" s="77" t="s">
        <v>273</v>
      </c>
      <c r="C909" s="87">
        <v>20</v>
      </c>
      <c r="D909" s="90"/>
      <c r="E909" s="81">
        <v>-190773.93</v>
      </c>
    </row>
    <row r="910" spans="1:5" ht="15" hidden="1" customHeight="1">
      <c r="A910" s="76">
        <v>44673</v>
      </c>
      <c r="B910" s="77" t="s">
        <v>274</v>
      </c>
      <c r="C910" s="87">
        <v>4.2</v>
      </c>
      <c r="D910" s="90"/>
      <c r="E910" s="81">
        <v>-190778.13</v>
      </c>
    </row>
    <row r="911" spans="1:5" ht="15" hidden="1" customHeight="1">
      <c r="A911" s="76">
        <v>44673</v>
      </c>
      <c r="B911" s="77" t="s">
        <v>273</v>
      </c>
      <c r="C911" s="87">
        <v>20</v>
      </c>
      <c r="D911" s="90"/>
      <c r="E911" s="81">
        <v>-190798.13</v>
      </c>
    </row>
    <row r="912" spans="1:5" ht="15" hidden="1" customHeight="1">
      <c r="A912" s="76">
        <v>44673</v>
      </c>
      <c r="B912" s="77" t="s">
        <v>274</v>
      </c>
      <c r="C912" s="87">
        <v>4.2</v>
      </c>
      <c r="D912" s="90"/>
      <c r="E912" s="81">
        <v>-190802.33</v>
      </c>
    </row>
    <row r="913" spans="1:5" ht="15" hidden="1" customHeight="1">
      <c r="A913" s="76">
        <v>44673</v>
      </c>
      <c r="B913" s="77" t="s">
        <v>273</v>
      </c>
      <c r="C913" s="87">
        <v>20</v>
      </c>
      <c r="D913" s="90"/>
      <c r="E913" s="81">
        <v>-190822.33</v>
      </c>
    </row>
    <row r="914" spans="1:5" ht="15" hidden="1" customHeight="1">
      <c r="A914" s="76">
        <v>44673</v>
      </c>
      <c r="B914" s="77" t="s">
        <v>274</v>
      </c>
      <c r="C914" s="87">
        <v>4.2</v>
      </c>
      <c r="D914" s="90"/>
      <c r="E914" s="81">
        <v>-190826.53</v>
      </c>
    </row>
    <row r="915" spans="1:5" ht="15" hidden="1" customHeight="1">
      <c r="A915" s="76">
        <v>44673</v>
      </c>
      <c r="B915" s="77" t="s">
        <v>273</v>
      </c>
      <c r="C915" s="87">
        <v>20</v>
      </c>
      <c r="D915" s="90"/>
      <c r="E915" s="81">
        <v>-190846.53</v>
      </c>
    </row>
    <row r="916" spans="1:5" ht="15" hidden="1" customHeight="1">
      <c r="A916" s="76">
        <v>44673</v>
      </c>
      <c r="B916" s="77" t="s">
        <v>274</v>
      </c>
      <c r="C916" s="87">
        <v>4.2</v>
      </c>
      <c r="D916" s="90"/>
      <c r="E916" s="81">
        <v>-190850.73</v>
      </c>
    </row>
    <row r="917" spans="1:5" ht="15" hidden="1" customHeight="1">
      <c r="A917" s="76">
        <v>44673</v>
      </c>
      <c r="B917" s="77" t="s">
        <v>273</v>
      </c>
      <c r="C917" s="87">
        <v>20</v>
      </c>
      <c r="D917" s="90"/>
      <c r="E917" s="81">
        <v>-190870.73</v>
      </c>
    </row>
    <row r="918" spans="1:5" ht="15" hidden="1" customHeight="1">
      <c r="A918" s="76">
        <v>44673</v>
      </c>
      <c r="B918" s="77" t="s">
        <v>274</v>
      </c>
      <c r="C918" s="87">
        <v>4.2</v>
      </c>
      <c r="D918" s="90"/>
      <c r="E918" s="81">
        <v>-190874.93</v>
      </c>
    </row>
    <row r="919" spans="1:5" ht="15" hidden="1" customHeight="1">
      <c r="A919" s="76">
        <v>44673</v>
      </c>
      <c r="B919" s="77" t="s">
        <v>273</v>
      </c>
      <c r="C919" s="87">
        <v>20</v>
      </c>
      <c r="D919" s="90"/>
      <c r="E919" s="81">
        <v>-190894.93</v>
      </c>
    </row>
    <row r="920" spans="1:5" ht="15" hidden="1" customHeight="1">
      <c r="A920" s="76">
        <v>44673</v>
      </c>
      <c r="B920" s="77" t="s">
        <v>274</v>
      </c>
      <c r="C920" s="87">
        <v>4.2</v>
      </c>
      <c r="D920" s="90"/>
      <c r="E920" s="81">
        <v>-190899.13</v>
      </c>
    </row>
    <row r="921" spans="1:5" ht="15" hidden="1" customHeight="1">
      <c r="A921" s="76">
        <v>44673</v>
      </c>
      <c r="B921" s="77" t="s">
        <v>273</v>
      </c>
      <c r="C921" s="87">
        <v>20</v>
      </c>
      <c r="D921" s="90"/>
      <c r="E921" s="81">
        <v>-190919.13</v>
      </c>
    </row>
    <row r="922" spans="1:5" ht="15" hidden="1" customHeight="1">
      <c r="A922" s="76">
        <v>44673</v>
      </c>
      <c r="B922" s="77" t="s">
        <v>274</v>
      </c>
      <c r="C922" s="87">
        <v>4.2</v>
      </c>
      <c r="D922" s="90"/>
      <c r="E922" s="81">
        <v>-190923.33</v>
      </c>
    </row>
    <row r="923" spans="1:5" ht="15" hidden="1" customHeight="1">
      <c r="A923" s="76">
        <v>44673</v>
      </c>
      <c r="B923" s="77" t="s">
        <v>273</v>
      </c>
      <c r="C923" s="87">
        <v>20</v>
      </c>
      <c r="D923" s="90"/>
      <c r="E923" s="81">
        <v>-190943.33</v>
      </c>
    </row>
    <row r="924" spans="1:5" ht="15" hidden="1" customHeight="1">
      <c r="A924" s="76">
        <v>44673</v>
      </c>
      <c r="B924" s="77" t="s">
        <v>274</v>
      </c>
      <c r="C924" s="87">
        <v>4.2</v>
      </c>
      <c r="D924" s="90"/>
      <c r="E924" s="81">
        <v>-190947.53</v>
      </c>
    </row>
    <row r="925" spans="1:5" ht="15" hidden="1" customHeight="1">
      <c r="A925" s="76">
        <v>44673</v>
      </c>
      <c r="B925" s="77" t="s">
        <v>273</v>
      </c>
      <c r="C925" s="87">
        <v>20</v>
      </c>
      <c r="D925" s="90"/>
      <c r="E925" s="81">
        <v>-190967.53</v>
      </c>
    </row>
    <row r="926" spans="1:5" ht="15" hidden="1" customHeight="1">
      <c r="A926" s="76">
        <v>44673</v>
      </c>
      <c r="B926" s="77" t="s">
        <v>274</v>
      </c>
      <c r="C926" s="87">
        <v>4.2</v>
      </c>
      <c r="D926" s="90"/>
      <c r="E926" s="81">
        <v>-190971.73</v>
      </c>
    </row>
    <row r="927" spans="1:5" ht="15" hidden="1" customHeight="1">
      <c r="A927" s="76">
        <v>44673</v>
      </c>
      <c r="B927" s="77" t="s">
        <v>273</v>
      </c>
      <c r="C927" s="87">
        <v>20</v>
      </c>
      <c r="D927" s="90"/>
      <c r="E927" s="81">
        <v>-190991.73</v>
      </c>
    </row>
    <row r="928" spans="1:5" ht="15" hidden="1" customHeight="1">
      <c r="A928" s="76">
        <v>44673</v>
      </c>
      <c r="B928" s="77" t="s">
        <v>274</v>
      </c>
      <c r="C928" s="87">
        <v>4.2</v>
      </c>
      <c r="D928" s="90"/>
      <c r="E928" s="81">
        <v>-190995.93</v>
      </c>
    </row>
    <row r="929" spans="1:5" ht="15" hidden="1" customHeight="1">
      <c r="A929" s="76">
        <v>44676</v>
      </c>
      <c r="B929" s="77" t="s">
        <v>272</v>
      </c>
      <c r="C929" s="87">
        <v>135000</v>
      </c>
      <c r="D929" s="90"/>
      <c r="E929" s="81">
        <v>-325995.93</v>
      </c>
    </row>
    <row r="930" spans="1:5" ht="15" hidden="1" customHeight="1">
      <c r="A930" s="76">
        <v>44676</v>
      </c>
      <c r="B930" s="77" t="s">
        <v>272</v>
      </c>
      <c r="C930" s="87">
        <v>90000</v>
      </c>
      <c r="D930" s="90"/>
      <c r="E930" s="81">
        <v>-415995.93</v>
      </c>
    </row>
    <row r="931" spans="1:5" ht="15" hidden="1" customHeight="1">
      <c r="A931" s="76">
        <v>44676</v>
      </c>
      <c r="B931" s="77" t="s">
        <v>272</v>
      </c>
      <c r="C931" s="87">
        <v>100000</v>
      </c>
      <c r="D931" s="90"/>
      <c r="E931" s="81">
        <v>-515995.93</v>
      </c>
    </row>
    <row r="932" spans="1:5" ht="15" hidden="1" customHeight="1">
      <c r="A932" s="76">
        <v>44676</v>
      </c>
      <c r="B932" s="77" t="s">
        <v>272</v>
      </c>
      <c r="C932" s="87">
        <v>100000</v>
      </c>
      <c r="D932" s="90"/>
      <c r="E932" s="81">
        <v>-615995.93000000005</v>
      </c>
    </row>
    <row r="933" spans="1:5" ht="15" hidden="1" customHeight="1">
      <c r="A933" s="76">
        <v>44676</v>
      </c>
      <c r="B933" s="77" t="s">
        <v>272</v>
      </c>
      <c r="C933" s="87">
        <v>520000</v>
      </c>
      <c r="D933" s="90"/>
      <c r="E933" s="81">
        <v>-1135995.93</v>
      </c>
    </row>
    <row r="934" spans="1:5" ht="15" hidden="1" customHeight="1">
      <c r="A934" s="76">
        <v>44676</v>
      </c>
      <c r="B934" s="77" t="s">
        <v>272</v>
      </c>
      <c r="C934" s="87">
        <v>180000</v>
      </c>
      <c r="D934" s="90"/>
      <c r="E934" s="81">
        <v>-1315995.93</v>
      </c>
    </row>
    <row r="935" spans="1:5" ht="15" hidden="1" customHeight="1">
      <c r="A935" s="76">
        <v>44676</v>
      </c>
      <c r="B935" s="77" t="s">
        <v>272</v>
      </c>
      <c r="C935" s="87">
        <v>450000</v>
      </c>
      <c r="D935" s="90"/>
      <c r="E935" s="81">
        <v>-1765995.93</v>
      </c>
    </row>
    <row r="936" spans="1:5" ht="15" hidden="1" customHeight="1">
      <c r="A936" s="76">
        <v>44676</v>
      </c>
      <c r="B936" s="79" t="s">
        <v>262</v>
      </c>
      <c r="C936" s="89">
        <v>600</v>
      </c>
      <c r="D936" s="90"/>
      <c r="E936" s="78">
        <v>-1766595.93</v>
      </c>
    </row>
    <row r="937" spans="1:5" ht="15" hidden="1" customHeight="1">
      <c r="A937" s="76">
        <v>44676</v>
      </c>
      <c r="B937" s="79" t="s">
        <v>262</v>
      </c>
      <c r="C937" s="89">
        <v>3000</v>
      </c>
      <c r="D937" s="90"/>
      <c r="E937" s="78">
        <v>-1769595.93</v>
      </c>
    </row>
    <row r="938" spans="1:5" ht="15" hidden="1" customHeight="1">
      <c r="A938" s="76">
        <v>44676</v>
      </c>
      <c r="B938" s="79" t="s">
        <v>262</v>
      </c>
      <c r="C938" s="89">
        <v>3000</v>
      </c>
      <c r="D938" s="90"/>
      <c r="E938" s="78">
        <v>-1772595.93</v>
      </c>
    </row>
    <row r="939" spans="1:5" ht="15" hidden="1" customHeight="1">
      <c r="A939" s="76">
        <v>44676</v>
      </c>
      <c r="B939" s="79" t="s">
        <v>262</v>
      </c>
      <c r="C939" s="89">
        <v>540</v>
      </c>
      <c r="D939" s="90"/>
      <c r="E939" s="78">
        <v>-1773135.93</v>
      </c>
    </row>
    <row r="940" spans="1:5" ht="15" hidden="1" customHeight="1">
      <c r="A940" s="76">
        <v>44676</v>
      </c>
      <c r="B940" s="79" t="s">
        <v>262</v>
      </c>
      <c r="C940" s="89">
        <v>1080</v>
      </c>
      <c r="D940" s="90"/>
      <c r="E940" s="78">
        <v>-1774215.93</v>
      </c>
    </row>
    <row r="941" spans="1:5" ht="15" hidden="1" customHeight="1">
      <c r="A941" s="76">
        <v>44676</v>
      </c>
      <c r="B941" s="79" t="s">
        <v>262</v>
      </c>
      <c r="C941" s="89">
        <v>3000</v>
      </c>
      <c r="D941" s="90"/>
      <c r="E941" s="78">
        <v>-1777215.93</v>
      </c>
    </row>
    <row r="942" spans="1:5" ht="15" hidden="1" customHeight="1">
      <c r="A942" s="76">
        <v>44676</v>
      </c>
      <c r="B942" s="79" t="s">
        <v>262</v>
      </c>
      <c r="C942" s="89">
        <v>2400</v>
      </c>
      <c r="D942" s="90"/>
      <c r="E942" s="78">
        <v>-1779615.93</v>
      </c>
    </row>
    <row r="943" spans="1:5" ht="15" hidden="1" customHeight="1">
      <c r="A943" s="76">
        <v>44676</v>
      </c>
      <c r="B943" s="79" t="s">
        <v>262</v>
      </c>
      <c r="C943" s="89">
        <v>1800</v>
      </c>
      <c r="D943" s="90"/>
      <c r="E943" s="78">
        <v>-1781415.93</v>
      </c>
    </row>
    <row r="944" spans="1:5" ht="15" hidden="1" customHeight="1">
      <c r="A944" s="76">
        <v>44676</v>
      </c>
      <c r="B944" s="79" t="s">
        <v>262</v>
      </c>
      <c r="C944" s="89">
        <v>0.7</v>
      </c>
      <c r="D944" s="90"/>
      <c r="E944" s="78">
        <v>-1781416.63</v>
      </c>
    </row>
    <row r="945" spans="1:5" ht="15" hidden="1" customHeight="1">
      <c r="A945" s="76">
        <v>44676</v>
      </c>
      <c r="B945" s="79" t="s">
        <v>262</v>
      </c>
      <c r="C945" s="89">
        <v>0.15</v>
      </c>
      <c r="D945" s="90"/>
      <c r="E945" s="78">
        <v>-1781416.78</v>
      </c>
    </row>
    <row r="946" spans="1:5" ht="15" hidden="1" customHeight="1">
      <c r="A946" s="76">
        <v>44676</v>
      </c>
      <c r="B946" s="79" t="s">
        <v>262</v>
      </c>
      <c r="C946" s="89">
        <v>26.5</v>
      </c>
      <c r="D946" s="90"/>
      <c r="E946" s="78">
        <v>-1781443.28</v>
      </c>
    </row>
    <row r="947" spans="1:5" ht="15" hidden="1" customHeight="1">
      <c r="A947" s="76">
        <v>44676</v>
      </c>
      <c r="B947" s="79" t="s">
        <v>262</v>
      </c>
      <c r="C947" s="89">
        <v>0.01</v>
      </c>
      <c r="D947" s="90"/>
      <c r="E947" s="78">
        <v>-1781443.29</v>
      </c>
    </row>
    <row r="948" spans="1:5" ht="15" hidden="1" customHeight="1">
      <c r="A948" s="76">
        <v>44676</v>
      </c>
      <c r="B948" s="79" t="s">
        <v>262</v>
      </c>
      <c r="C948" s="89">
        <v>0.01</v>
      </c>
      <c r="D948" s="90"/>
      <c r="E948" s="78">
        <v>-1781443.3</v>
      </c>
    </row>
    <row r="949" spans="1:5" ht="15" hidden="1" customHeight="1">
      <c r="A949" s="76">
        <v>44676</v>
      </c>
      <c r="B949" s="79" t="s">
        <v>262</v>
      </c>
      <c r="C949" s="89">
        <v>0.12</v>
      </c>
      <c r="D949" s="90"/>
      <c r="E949" s="78">
        <v>-1781443.42</v>
      </c>
    </row>
    <row r="950" spans="1:5" ht="15" hidden="1" customHeight="1">
      <c r="A950" s="76">
        <v>44676</v>
      </c>
      <c r="B950" s="79" t="s">
        <v>262</v>
      </c>
      <c r="C950" s="89">
        <v>0.03</v>
      </c>
      <c r="D950" s="90"/>
      <c r="E950" s="78">
        <v>-1781443.45</v>
      </c>
    </row>
    <row r="951" spans="1:5" ht="15" hidden="1" customHeight="1">
      <c r="A951" s="76">
        <v>44676</v>
      </c>
      <c r="B951" s="79" t="s">
        <v>262</v>
      </c>
      <c r="C951" s="89">
        <v>0.12</v>
      </c>
      <c r="D951" s="90"/>
      <c r="E951" s="78">
        <v>-1781443.57</v>
      </c>
    </row>
    <row r="952" spans="1:5" ht="15" hidden="1" customHeight="1">
      <c r="A952" s="76">
        <v>44676</v>
      </c>
      <c r="B952" s="79" t="s">
        <v>262</v>
      </c>
      <c r="C952" s="89">
        <v>0.03</v>
      </c>
      <c r="D952" s="90"/>
      <c r="E952" s="78">
        <v>-1781443.6</v>
      </c>
    </row>
    <row r="953" spans="1:5" ht="15" hidden="1" customHeight="1">
      <c r="A953" s="76">
        <v>44676</v>
      </c>
      <c r="B953" s="79" t="s">
        <v>262</v>
      </c>
      <c r="C953" s="89">
        <v>0.12</v>
      </c>
      <c r="D953" s="90"/>
      <c r="E953" s="78">
        <v>-1781443.72</v>
      </c>
    </row>
    <row r="954" spans="1:5" ht="15" hidden="1" customHeight="1">
      <c r="A954" s="76">
        <v>44676</v>
      </c>
      <c r="B954" s="79" t="s">
        <v>262</v>
      </c>
      <c r="C954" s="89">
        <v>0.03</v>
      </c>
      <c r="D954" s="90"/>
      <c r="E954" s="78">
        <v>-1781443.75</v>
      </c>
    </row>
    <row r="955" spans="1:5" ht="15" hidden="1" customHeight="1">
      <c r="A955" s="76">
        <v>44676</v>
      </c>
      <c r="B955" s="79" t="s">
        <v>262</v>
      </c>
      <c r="C955" s="89">
        <v>0.12</v>
      </c>
      <c r="D955" s="90"/>
      <c r="E955" s="78">
        <v>-1781443.87</v>
      </c>
    </row>
    <row r="956" spans="1:5" ht="15" hidden="1" customHeight="1">
      <c r="A956" s="76">
        <v>44676</v>
      </c>
      <c r="B956" s="79" t="s">
        <v>262</v>
      </c>
      <c r="C956" s="89">
        <v>0.03</v>
      </c>
      <c r="D956" s="90"/>
      <c r="E956" s="78">
        <v>-1781443.9</v>
      </c>
    </row>
    <row r="957" spans="1:5" ht="15" hidden="1" customHeight="1">
      <c r="A957" s="76">
        <v>44676</v>
      </c>
      <c r="B957" s="79" t="s">
        <v>262</v>
      </c>
      <c r="C957" s="89">
        <v>0.12</v>
      </c>
      <c r="D957" s="90"/>
      <c r="E957" s="78">
        <v>-1781444.02</v>
      </c>
    </row>
    <row r="958" spans="1:5" ht="15" hidden="1" customHeight="1">
      <c r="A958" s="76">
        <v>44676</v>
      </c>
      <c r="B958" s="79" t="s">
        <v>262</v>
      </c>
      <c r="C958" s="89">
        <v>0.03</v>
      </c>
      <c r="D958" s="90"/>
      <c r="E958" s="78">
        <v>-1781444.05</v>
      </c>
    </row>
    <row r="959" spans="1:5" ht="15" hidden="1" customHeight="1">
      <c r="A959" s="76">
        <v>44676</v>
      </c>
      <c r="B959" s="79" t="s">
        <v>262</v>
      </c>
      <c r="C959" s="89">
        <v>0.12</v>
      </c>
      <c r="D959" s="90"/>
      <c r="E959" s="78">
        <v>-1781444.17</v>
      </c>
    </row>
    <row r="960" spans="1:5" ht="15" hidden="1" customHeight="1">
      <c r="A960" s="76">
        <v>44676</v>
      </c>
      <c r="B960" s="79" t="s">
        <v>262</v>
      </c>
      <c r="C960" s="89">
        <v>0.03</v>
      </c>
      <c r="D960" s="90"/>
      <c r="E960" s="78">
        <v>-1781444.2</v>
      </c>
    </row>
    <row r="961" spans="1:5" ht="15" hidden="1" customHeight="1">
      <c r="A961" s="76">
        <v>44676</v>
      </c>
      <c r="B961" s="79" t="s">
        <v>262</v>
      </c>
      <c r="C961" s="89">
        <v>0.12</v>
      </c>
      <c r="D961" s="90"/>
      <c r="E961" s="78">
        <v>-1781444.32</v>
      </c>
    </row>
    <row r="962" spans="1:5" ht="15" hidden="1" customHeight="1">
      <c r="A962" s="76">
        <v>44676</v>
      </c>
      <c r="B962" s="79" t="s">
        <v>262</v>
      </c>
      <c r="C962" s="89">
        <v>0.03</v>
      </c>
      <c r="D962" s="90"/>
      <c r="E962" s="78">
        <v>-1781444.35</v>
      </c>
    </row>
    <row r="963" spans="1:5" ht="15" hidden="1" customHeight="1">
      <c r="A963" s="76">
        <v>44676</v>
      </c>
      <c r="B963" s="79" t="s">
        <v>262</v>
      </c>
      <c r="C963" s="89">
        <v>0.12</v>
      </c>
      <c r="D963" s="90"/>
      <c r="E963" s="78">
        <v>-1781444.47</v>
      </c>
    </row>
    <row r="964" spans="1:5" ht="15" hidden="1" customHeight="1">
      <c r="A964" s="76">
        <v>44676</v>
      </c>
      <c r="B964" s="79" t="s">
        <v>262</v>
      </c>
      <c r="C964" s="89">
        <v>0.03</v>
      </c>
      <c r="D964" s="90"/>
      <c r="E964" s="78">
        <v>-1781444.5</v>
      </c>
    </row>
    <row r="965" spans="1:5" ht="15" hidden="1" customHeight="1">
      <c r="A965" s="76">
        <v>44676</v>
      </c>
      <c r="B965" s="79" t="s">
        <v>262</v>
      </c>
      <c r="C965" s="89">
        <v>0.12</v>
      </c>
      <c r="D965" s="90"/>
      <c r="E965" s="78">
        <v>-1781444.62</v>
      </c>
    </row>
    <row r="966" spans="1:5" ht="15" hidden="1" customHeight="1">
      <c r="A966" s="76">
        <v>44676</v>
      </c>
      <c r="B966" s="79" t="s">
        <v>262</v>
      </c>
      <c r="C966" s="89">
        <v>0.03</v>
      </c>
      <c r="D966" s="90"/>
      <c r="E966" s="78">
        <v>-1781444.65</v>
      </c>
    </row>
    <row r="967" spans="1:5" ht="15" hidden="1" customHeight="1">
      <c r="A967" s="76">
        <v>44676</v>
      </c>
      <c r="B967" s="79" t="s">
        <v>262</v>
      </c>
      <c r="C967" s="89">
        <v>0.12</v>
      </c>
      <c r="D967" s="90"/>
      <c r="E967" s="78">
        <v>-1781444.77</v>
      </c>
    </row>
    <row r="968" spans="1:5" ht="15" hidden="1" customHeight="1">
      <c r="A968" s="76">
        <v>44676</v>
      </c>
      <c r="B968" s="79" t="s">
        <v>262</v>
      </c>
      <c r="C968" s="89">
        <v>0.03</v>
      </c>
      <c r="D968" s="90"/>
      <c r="E968" s="78">
        <v>-1781444.8</v>
      </c>
    </row>
    <row r="969" spans="1:5" ht="15" hidden="1" customHeight="1">
      <c r="A969" s="76">
        <v>44676</v>
      </c>
      <c r="B969" s="79" t="s">
        <v>262</v>
      </c>
      <c r="C969" s="89">
        <v>0.12</v>
      </c>
      <c r="D969" s="90"/>
      <c r="E969" s="78">
        <v>-1781444.92</v>
      </c>
    </row>
    <row r="970" spans="1:5" ht="15" hidden="1" customHeight="1">
      <c r="A970" s="76">
        <v>44676</v>
      </c>
      <c r="B970" s="79" t="s">
        <v>262</v>
      </c>
      <c r="C970" s="89">
        <v>0.03</v>
      </c>
      <c r="D970" s="90"/>
      <c r="E970" s="78">
        <v>-1781444.95</v>
      </c>
    </row>
    <row r="971" spans="1:5" ht="15" hidden="1" customHeight="1">
      <c r="A971" s="76">
        <v>44676</v>
      </c>
      <c r="B971" s="79" t="s">
        <v>262</v>
      </c>
      <c r="C971" s="89">
        <v>0.12</v>
      </c>
      <c r="D971" s="90"/>
      <c r="E971" s="78">
        <v>-1781445.07</v>
      </c>
    </row>
    <row r="972" spans="1:5" ht="15" hidden="1" customHeight="1">
      <c r="A972" s="76">
        <v>44676</v>
      </c>
      <c r="B972" s="79" t="s">
        <v>262</v>
      </c>
      <c r="C972" s="89">
        <v>0.03</v>
      </c>
      <c r="D972" s="90"/>
      <c r="E972" s="78">
        <v>-1781445.1</v>
      </c>
    </row>
    <row r="973" spans="1:5" ht="15" hidden="1" customHeight="1">
      <c r="A973" s="76">
        <v>44676</v>
      </c>
      <c r="B973" s="79" t="s">
        <v>262</v>
      </c>
      <c r="C973" s="89">
        <v>0.12</v>
      </c>
      <c r="D973" s="90"/>
      <c r="E973" s="78">
        <v>-1781445.22</v>
      </c>
    </row>
    <row r="974" spans="1:5" ht="15" hidden="1" customHeight="1">
      <c r="A974" s="76">
        <v>44676</v>
      </c>
      <c r="B974" s="79" t="s">
        <v>262</v>
      </c>
      <c r="C974" s="89">
        <v>0.03</v>
      </c>
      <c r="D974" s="90"/>
      <c r="E974" s="78">
        <v>-1781445.25</v>
      </c>
    </row>
    <row r="975" spans="1:5" ht="15" hidden="1" customHeight="1">
      <c r="A975" s="76">
        <v>44676</v>
      </c>
      <c r="B975" s="77" t="s">
        <v>273</v>
      </c>
      <c r="C975" s="89">
        <v>116.75</v>
      </c>
      <c r="D975" s="90"/>
      <c r="E975" s="78">
        <v>-1781562</v>
      </c>
    </row>
    <row r="976" spans="1:5" ht="15" hidden="1" customHeight="1">
      <c r="A976" s="76">
        <v>44676</v>
      </c>
      <c r="B976" s="77" t="s">
        <v>274</v>
      </c>
      <c r="C976" s="89">
        <v>24.52</v>
      </c>
      <c r="D976" s="90"/>
      <c r="E976" s="78">
        <v>-1781586.52</v>
      </c>
    </row>
    <row r="977" spans="1:5" ht="15" hidden="1" customHeight="1">
      <c r="A977" s="76">
        <v>44676</v>
      </c>
      <c r="B977" s="79" t="s">
        <v>272</v>
      </c>
      <c r="C977" s="89">
        <v>6530.08</v>
      </c>
      <c r="D977" s="90"/>
      <c r="E977" s="78">
        <v>-1788116.6</v>
      </c>
    </row>
    <row r="978" spans="1:5" ht="15" hidden="1" customHeight="1">
      <c r="A978" s="76">
        <v>44676</v>
      </c>
      <c r="B978" s="79" t="s">
        <v>278</v>
      </c>
      <c r="C978" s="90"/>
      <c r="D978" s="89">
        <v>440000</v>
      </c>
      <c r="E978" s="78">
        <v>-1348116.6</v>
      </c>
    </row>
    <row r="979" spans="1:5" ht="15" hidden="1" customHeight="1">
      <c r="A979" s="76">
        <v>44676</v>
      </c>
      <c r="B979" s="79" t="s">
        <v>280</v>
      </c>
      <c r="C979" s="90"/>
      <c r="D979" s="89">
        <v>1150000</v>
      </c>
      <c r="E979" s="78">
        <v>-198116.6</v>
      </c>
    </row>
    <row r="980" spans="1:5" ht="15" hidden="1" customHeight="1">
      <c r="A980" s="76">
        <v>44676</v>
      </c>
      <c r="B980" s="77" t="s">
        <v>273</v>
      </c>
      <c r="C980" s="89">
        <v>20</v>
      </c>
      <c r="D980" s="90"/>
      <c r="E980" s="78">
        <v>-198136.6</v>
      </c>
    </row>
    <row r="981" spans="1:5" ht="15" hidden="1" customHeight="1">
      <c r="A981" s="76">
        <v>44676</v>
      </c>
      <c r="B981" s="77" t="s">
        <v>274</v>
      </c>
      <c r="C981" s="89">
        <v>4.2</v>
      </c>
      <c r="D981" s="90"/>
      <c r="E981" s="78">
        <v>-198140.79999999999</v>
      </c>
    </row>
    <row r="982" spans="1:5" ht="15" hidden="1" customHeight="1">
      <c r="A982" s="76">
        <v>44676</v>
      </c>
      <c r="B982" s="77" t="s">
        <v>273</v>
      </c>
      <c r="C982" s="89">
        <v>20</v>
      </c>
      <c r="D982" s="90"/>
      <c r="E982" s="78">
        <v>-198160.8</v>
      </c>
    </row>
    <row r="983" spans="1:5" ht="15" hidden="1" customHeight="1">
      <c r="A983" s="76">
        <v>44676</v>
      </c>
      <c r="B983" s="77" t="s">
        <v>274</v>
      </c>
      <c r="C983" s="89">
        <v>4.2</v>
      </c>
      <c r="D983" s="90"/>
      <c r="E983" s="78">
        <v>-198165</v>
      </c>
    </row>
    <row r="984" spans="1:5" ht="15" hidden="1" customHeight="1">
      <c r="A984" s="76">
        <v>44676</v>
      </c>
      <c r="B984" s="77" t="s">
        <v>273</v>
      </c>
      <c r="C984" s="89">
        <v>20</v>
      </c>
      <c r="D984" s="90"/>
      <c r="E984" s="78">
        <v>-198185</v>
      </c>
    </row>
    <row r="985" spans="1:5" ht="15" hidden="1" customHeight="1">
      <c r="A985" s="76">
        <v>44676</v>
      </c>
      <c r="B985" s="77" t="s">
        <v>274</v>
      </c>
      <c r="C985" s="89">
        <v>4.2</v>
      </c>
      <c r="D985" s="90"/>
      <c r="E985" s="78">
        <v>-198189.2</v>
      </c>
    </row>
    <row r="986" spans="1:5" ht="15" hidden="1" customHeight="1">
      <c r="A986" s="76">
        <v>44676</v>
      </c>
      <c r="B986" s="77" t="s">
        <v>273</v>
      </c>
      <c r="C986" s="89">
        <v>20</v>
      </c>
      <c r="D986" s="90"/>
      <c r="E986" s="78">
        <v>-198209.2</v>
      </c>
    </row>
    <row r="987" spans="1:5" ht="15" hidden="1" customHeight="1">
      <c r="A987" s="76">
        <v>44676</v>
      </c>
      <c r="B987" s="77" t="s">
        <v>274</v>
      </c>
      <c r="C987" s="89">
        <v>4.2</v>
      </c>
      <c r="D987" s="90"/>
      <c r="E987" s="78">
        <v>-198213.4</v>
      </c>
    </row>
    <row r="988" spans="1:5" ht="15" hidden="1" customHeight="1">
      <c r="A988" s="76">
        <v>44676</v>
      </c>
      <c r="B988" s="77" t="s">
        <v>273</v>
      </c>
      <c r="C988" s="89">
        <v>20</v>
      </c>
      <c r="D988" s="90"/>
      <c r="E988" s="78">
        <v>-198233.4</v>
      </c>
    </row>
    <row r="989" spans="1:5" ht="15" hidden="1" customHeight="1">
      <c r="A989" s="76">
        <v>44676</v>
      </c>
      <c r="B989" s="77" t="s">
        <v>274</v>
      </c>
      <c r="C989" s="89">
        <v>4.2</v>
      </c>
      <c r="D989" s="90"/>
      <c r="E989" s="78">
        <v>-198237.6</v>
      </c>
    </row>
    <row r="990" spans="1:5" ht="15" hidden="1" customHeight="1">
      <c r="A990" s="76">
        <v>44676</v>
      </c>
      <c r="B990" s="77" t="s">
        <v>273</v>
      </c>
      <c r="C990" s="89">
        <v>20</v>
      </c>
      <c r="D990" s="90"/>
      <c r="E990" s="78">
        <v>-198257.6</v>
      </c>
    </row>
    <row r="991" spans="1:5" ht="15" hidden="1" customHeight="1">
      <c r="A991" s="76">
        <v>44676</v>
      </c>
      <c r="B991" s="77" t="s">
        <v>274</v>
      </c>
      <c r="C991" s="89">
        <v>4.2</v>
      </c>
      <c r="D991" s="88"/>
      <c r="E991" s="81">
        <v>-198261.8</v>
      </c>
    </row>
    <row r="992" spans="1:5" ht="15" hidden="1" customHeight="1">
      <c r="A992" s="76">
        <v>44676</v>
      </c>
      <c r="B992" s="77" t="s">
        <v>273</v>
      </c>
      <c r="C992" s="89">
        <v>20</v>
      </c>
      <c r="D992" s="88"/>
      <c r="E992" s="81">
        <v>-198281.8</v>
      </c>
    </row>
    <row r="993" spans="1:5" ht="15" hidden="1" customHeight="1">
      <c r="A993" s="76">
        <v>44676</v>
      </c>
      <c r="B993" s="77" t="s">
        <v>274</v>
      </c>
      <c r="C993" s="89">
        <v>4.2</v>
      </c>
      <c r="D993" s="88"/>
      <c r="E993" s="81">
        <v>-198286</v>
      </c>
    </row>
    <row r="994" spans="1:5" ht="15" hidden="1" customHeight="1">
      <c r="A994" s="76">
        <v>44677</v>
      </c>
      <c r="B994" s="77" t="s">
        <v>272</v>
      </c>
      <c r="C994" s="89">
        <v>150000</v>
      </c>
      <c r="D994" s="88"/>
      <c r="E994" s="81">
        <v>-348286</v>
      </c>
    </row>
    <row r="995" spans="1:5" ht="15" hidden="1" customHeight="1">
      <c r="A995" s="76">
        <v>44677</v>
      </c>
      <c r="B995" s="77" t="s">
        <v>272</v>
      </c>
      <c r="C995" s="89">
        <v>90000</v>
      </c>
      <c r="D995" s="88"/>
      <c r="E995" s="81">
        <v>-438286</v>
      </c>
    </row>
    <row r="996" spans="1:5" ht="15" hidden="1" customHeight="1">
      <c r="A996" s="76">
        <v>44677</v>
      </c>
      <c r="B996" s="77" t="s">
        <v>272</v>
      </c>
      <c r="C996" s="89">
        <v>385000</v>
      </c>
      <c r="D996" s="88"/>
      <c r="E996" s="81">
        <v>-823286</v>
      </c>
    </row>
    <row r="997" spans="1:5" ht="15" hidden="1" customHeight="1">
      <c r="A997" s="76">
        <v>44677</v>
      </c>
      <c r="B997" s="77" t="s">
        <v>272</v>
      </c>
      <c r="C997" s="89">
        <v>100000</v>
      </c>
      <c r="D997" s="88"/>
      <c r="E997" s="81">
        <v>-923286</v>
      </c>
    </row>
    <row r="998" spans="1:5" ht="15" hidden="1" customHeight="1">
      <c r="A998" s="76">
        <v>44677</v>
      </c>
      <c r="B998" s="77" t="s">
        <v>272</v>
      </c>
      <c r="C998" s="89">
        <v>200000</v>
      </c>
      <c r="D998" s="88"/>
      <c r="E998" s="81">
        <v>-1123286</v>
      </c>
    </row>
    <row r="999" spans="1:5" ht="15" hidden="1" customHeight="1">
      <c r="A999" s="76">
        <v>44677</v>
      </c>
      <c r="B999" s="77" t="s">
        <v>272</v>
      </c>
      <c r="C999" s="89">
        <v>450000</v>
      </c>
      <c r="D999" s="88"/>
      <c r="E999" s="81">
        <v>-1573286</v>
      </c>
    </row>
    <row r="1000" spans="1:5" ht="15" hidden="1" customHeight="1">
      <c r="A1000" s="76">
        <v>44677</v>
      </c>
      <c r="B1000" s="79" t="s">
        <v>262</v>
      </c>
      <c r="C1000" s="89">
        <v>810</v>
      </c>
      <c r="D1000" s="88"/>
      <c r="E1000" s="81">
        <v>-1574096</v>
      </c>
    </row>
    <row r="1001" spans="1:5" ht="15" hidden="1" customHeight="1">
      <c r="A1001" s="76">
        <v>44677</v>
      </c>
      <c r="B1001" s="79" t="s">
        <v>262</v>
      </c>
      <c r="C1001" s="89">
        <v>540</v>
      </c>
      <c r="D1001" s="88"/>
      <c r="E1001" s="81">
        <v>-1574636</v>
      </c>
    </row>
    <row r="1002" spans="1:5" ht="15" hidden="1" customHeight="1">
      <c r="A1002" s="76">
        <v>44677</v>
      </c>
      <c r="B1002" s="79" t="s">
        <v>262</v>
      </c>
      <c r="C1002" s="89">
        <v>600</v>
      </c>
      <c r="D1002" s="88"/>
      <c r="E1002" s="81">
        <v>-1575236</v>
      </c>
    </row>
    <row r="1003" spans="1:5" ht="15" hidden="1" customHeight="1">
      <c r="A1003" s="76">
        <v>44677</v>
      </c>
      <c r="B1003" s="79" t="s">
        <v>262</v>
      </c>
      <c r="C1003" s="89">
        <v>600</v>
      </c>
      <c r="D1003" s="88"/>
      <c r="E1003" s="81">
        <v>-1575836</v>
      </c>
    </row>
    <row r="1004" spans="1:5" ht="15" hidden="1" customHeight="1">
      <c r="A1004" s="76">
        <v>44677</v>
      </c>
      <c r="B1004" s="79" t="s">
        <v>262</v>
      </c>
      <c r="C1004" s="89">
        <v>3120</v>
      </c>
      <c r="D1004" s="88"/>
      <c r="E1004" s="81">
        <v>-1578956</v>
      </c>
    </row>
    <row r="1005" spans="1:5" ht="15" hidden="1" customHeight="1">
      <c r="A1005" s="76">
        <v>44677</v>
      </c>
      <c r="B1005" s="79" t="s">
        <v>262</v>
      </c>
      <c r="C1005" s="89">
        <v>1080</v>
      </c>
      <c r="D1005" s="88"/>
      <c r="E1005" s="81">
        <v>-1580036</v>
      </c>
    </row>
    <row r="1006" spans="1:5" ht="15" hidden="1" customHeight="1">
      <c r="A1006" s="76">
        <v>44677</v>
      </c>
      <c r="B1006" s="79" t="s">
        <v>262</v>
      </c>
      <c r="C1006" s="89">
        <v>2700</v>
      </c>
      <c r="D1006" s="88"/>
      <c r="E1006" s="81">
        <v>-1582736</v>
      </c>
    </row>
    <row r="1007" spans="1:5" ht="15" hidden="1" customHeight="1">
      <c r="A1007" s="76">
        <v>44677</v>
      </c>
      <c r="B1007" s="79" t="s">
        <v>262</v>
      </c>
      <c r="C1007" s="89">
        <v>0.7</v>
      </c>
      <c r="D1007" s="88"/>
      <c r="E1007" s="81">
        <v>-1582736.7</v>
      </c>
    </row>
    <row r="1008" spans="1:5" ht="15" hidden="1" customHeight="1">
      <c r="A1008" s="76">
        <v>44677</v>
      </c>
      <c r="B1008" s="79" t="s">
        <v>262</v>
      </c>
      <c r="C1008" s="89">
        <v>0.15</v>
      </c>
      <c r="D1008" s="88"/>
      <c r="E1008" s="81">
        <v>-1582736.85</v>
      </c>
    </row>
    <row r="1009" spans="1:5" ht="15" hidden="1" customHeight="1">
      <c r="A1009" s="76">
        <v>44677</v>
      </c>
      <c r="B1009" s="79" t="s">
        <v>262</v>
      </c>
      <c r="C1009" s="89">
        <v>39.18</v>
      </c>
      <c r="D1009" s="88"/>
      <c r="E1009" s="81">
        <v>-1582776.03</v>
      </c>
    </row>
    <row r="1010" spans="1:5" ht="15" hidden="1" customHeight="1">
      <c r="A1010" s="76">
        <v>44677</v>
      </c>
      <c r="B1010" s="79" t="s">
        <v>262</v>
      </c>
      <c r="C1010" s="89">
        <v>0.12</v>
      </c>
      <c r="D1010" s="88"/>
      <c r="E1010" s="81">
        <v>-1582776.15</v>
      </c>
    </row>
    <row r="1011" spans="1:5" ht="15" hidden="1" customHeight="1">
      <c r="A1011" s="76">
        <v>44677</v>
      </c>
      <c r="B1011" s="79" t="s">
        <v>262</v>
      </c>
      <c r="C1011" s="89">
        <v>0.03</v>
      </c>
      <c r="D1011" s="88"/>
      <c r="E1011" s="81">
        <v>-1582776.18</v>
      </c>
    </row>
    <row r="1012" spans="1:5" ht="15" hidden="1" customHeight="1">
      <c r="A1012" s="76">
        <v>44677</v>
      </c>
      <c r="B1012" s="79" t="s">
        <v>262</v>
      </c>
      <c r="C1012" s="89">
        <v>0.12</v>
      </c>
      <c r="D1012" s="88"/>
      <c r="E1012" s="81">
        <v>-1582776.3</v>
      </c>
    </row>
    <row r="1013" spans="1:5" ht="15" hidden="1" customHeight="1">
      <c r="A1013" s="76">
        <v>44677</v>
      </c>
      <c r="B1013" s="79" t="s">
        <v>262</v>
      </c>
      <c r="C1013" s="89">
        <v>0.03</v>
      </c>
      <c r="D1013" s="88"/>
      <c r="E1013" s="81">
        <v>-1582776.33</v>
      </c>
    </row>
    <row r="1014" spans="1:5" ht="15" hidden="1" customHeight="1">
      <c r="A1014" s="76">
        <v>44677</v>
      </c>
      <c r="B1014" s="79" t="s">
        <v>262</v>
      </c>
      <c r="C1014" s="89">
        <v>0.12</v>
      </c>
      <c r="D1014" s="88"/>
      <c r="E1014" s="81">
        <v>-1582776.45</v>
      </c>
    </row>
    <row r="1015" spans="1:5" ht="15" hidden="1" customHeight="1">
      <c r="A1015" s="76">
        <v>44677</v>
      </c>
      <c r="B1015" s="79" t="s">
        <v>262</v>
      </c>
      <c r="C1015" s="89">
        <v>0.03</v>
      </c>
      <c r="D1015" s="88"/>
      <c r="E1015" s="81">
        <v>-1582776.48</v>
      </c>
    </row>
    <row r="1016" spans="1:5" ht="15" hidden="1" customHeight="1">
      <c r="A1016" s="76">
        <v>44677</v>
      </c>
      <c r="B1016" s="79" t="s">
        <v>262</v>
      </c>
      <c r="C1016" s="89">
        <v>0.12</v>
      </c>
      <c r="D1016" s="88"/>
      <c r="E1016" s="81">
        <v>-1582776.6</v>
      </c>
    </row>
    <row r="1017" spans="1:5" ht="15" hidden="1" customHeight="1">
      <c r="A1017" s="76">
        <v>44677</v>
      </c>
      <c r="B1017" s="79" t="s">
        <v>262</v>
      </c>
      <c r="C1017" s="89">
        <v>0.03</v>
      </c>
      <c r="D1017" s="88"/>
      <c r="E1017" s="81">
        <v>-1582776.63</v>
      </c>
    </row>
    <row r="1018" spans="1:5" ht="15" hidden="1" customHeight="1">
      <c r="A1018" s="76">
        <v>44677</v>
      </c>
      <c r="B1018" s="79" t="s">
        <v>262</v>
      </c>
      <c r="C1018" s="89">
        <v>0.12</v>
      </c>
      <c r="D1018" s="88"/>
      <c r="E1018" s="81">
        <v>-1582776.75</v>
      </c>
    </row>
    <row r="1019" spans="1:5" ht="15" hidden="1" customHeight="1">
      <c r="A1019" s="76">
        <v>44677</v>
      </c>
      <c r="B1019" s="79" t="s">
        <v>262</v>
      </c>
      <c r="C1019" s="89">
        <v>0.03</v>
      </c>
      <c r="D1019" s="88"/>
      <c r="E1019" s="81">
        <v>-1582776.78</v>
      </c>
    </row>
    <row r="1020" spans="1:5" ht="15" hidden="1" customHeight="1">
      <c r="A1020" s="76">
        <v>44677</v>
      </c>
      <c r="B1020" s="79" t="s">
        <v>262</v>
      </c>
      <c r="C1020" s="89">
        <v>0.12</v>
      </c>
      <c r="D1020" s="88"/>
      <c r="E1020" s="81">
        <v>-1582776.9</v>
      </c>
    </row>
    <row r="1021" spans="1:5" ht="15" hidden="1" customHeight="1">
      <c r="A1021" s="76">
        <v>44677</v>
      </c>
      <c r="B1021" s="79" t="s">
        <v>262</v>
      </c>
      <c r="C1021" s="89">
        <v>0.03</v>
      </c>
      <c r="D1021" s="88"/>
      <c r="E1021" s="81">
        <v>-1582776.93</v>
      </c>
    </row>
    <row r="1022" spans="1:5" ht="15" hidden="1" customHeight="1">
      <c r="A1022" s="76">
        <v>44677</v>
      </c>
      <c r="B1022" s="79" t="s">
        <v>262</v>
      </c>
      <c r="C1022" s="89">
        <v>0.12</v>
      </c>
      <c r="D1022" s="88"/>
      <c r="E1022" s="81">
        <v>-1582777.05</v>
      </c>
    </row>
    <row r="1023" spans="1:5" ht="15" hidden="1" customHeight="1">
      <c r="A1023" s="76">
        <v>44677</v>
      </c>
      <c r="B1023" s="79" t="s">
        <v>262</v>
      </c>
      <c r="C1023" s="89">
        <v>0.03</v>
      </c>
      <c r="D1023" s="88"/>
      <c r="E1023" s="81">
        <v>-1582777.08</v>
      </c>
    </row>
    <row r="1024" spans="1:5" ht="15" hidden="1" customHeight="1">
      <c r="A1024" s="76">
        <v>44677</v>
      </c>
      <c r="B1024" s="77" t="s">
        <v>273</v>
      </c>
      <c r="C1024" s="89">
        <v>116.75</v>
      </c>
      <c r="D1024" s="88"/>
      <c r="E1024" s="81">
        <v>-1582893.83</v>
      </c>
    </row>
    <row r="1025" spans="1:5" ht="15" hidden="1" customHeight="1">
      <c r="A1025" s="76">
        <v>44677</v>
      </c>
      <c r="B1025" s="77" t="s">
        <v>274</v>
      </c>
      <c r="C1025" s="89">
        <v>24.52</v>
      </c>
      <c r="D1025" s="88"/>
      <c r="E1025" s="81">
        <v>-1582918.35</v>
      </c>
    </row>
    <row r="1026" spans="1:5" ht="15" hidden="1" customHeight="1">
      <c r="A1026" s="76">
        <v>44677</v>
      </c>
      <c r="B1026" s="79" t="s">
        <v>280</v>
      </c>
      <c r="C1026" s="89">
        <v>1000000</v>
      </c>
      <c r="D1026" s="88"/>
      <c r="E1026" s="81">
        <v>-2582918.35</v>
      </c>
    </row>
    <row r="1027" spans="1:5" ht="15" hidden="1" customHeight="1">
      <c r="A1027" s="76">
        <v>44677</v>
      </c>
      <c r="B1027" s="79" t="s">
        <v>280</v>
      </c>
      <c r="C1027" s="89">
        <v>360000</v>
      </c>
      <c r="D1027" s="88"/>
      <c r="E1027" s="81">
        <v>-2942918.35</v>
      </c>
    </row>
    <row r="1028" spans="1:5" ht="15" hidden="1" customHeight="1">
      <c r="A1028" s="76">
        <v>44677</v>
      </c>
      <c r="B1028" s="79" t="s">
        <v>272</v>
      </c>
      <c r="C1028" s="89">
        <v>29000</v>
      </c>
      <c r="D1028" s="88"/>
      <c r="E1028" s="81">
        <v>-2971918.35</v>
      </c>
    </row>
    <row r="1029" spans="1:5" ht="15" hidden="1" customHeight="1">
      <c r="A1029" s="76">
        <v>44677</v>
      </c>
      <c r="B1029" s="79" t="s">
        <v>272</v>
      </c>
      <c r="C1029" s="89">
        <v>31000</v>
      </c>
      <c r="D1029" s="88"/>
      <c r="E1029" s="81">
        <v>-3002918.35</v>
      </c>
    </row>
    <row r="1030" spans="1:5" ht="15" hidden="1" customHeight="1">
      <c r="A1030" s="76">
        <v>44677</v>
      </c>
      <c r="B1030" s="79" t="s">
        <v>272</v>
      </c>
      <c r="C1030" s="89">
        <v>27878.400000000001</v>
      </c>
      <c r="D1030" s="88"/>
      <c r="E1030" s="81">
        <v>-3030796.75</v>
      </c>
    </row>
    <row r="1031" spans="1:5" ht="15" hidden="1" customHeight="1">
      <c r="A1031" s="76">
        <v>44677</v>
      </c>
      <c r="B1031" s="79" t="s">
        <v>272</v>
      </c>
      <c r="C1031" s="89">
        <v>18343</v>
      </c>
      <c r="D1031" s="88"/>
      <c r="E1031" s="81">
        <v>-3049139.75</v>
      </c>
    </row>
    <row r="1032" spans="1:5" ht="15" hidden="1" customHeight="1">
      <c r="A1032" s="76">
        <v>44677</v>
      </c>
      <c r="B1032" s="79" t="s">
        <v>272</v>
      </c>
      <c r="C1032" s="89">
        <v>210000</v>
      </c>
      <c r="D1032" s="88"/>
      <c r="E1032" s="81">
        <v>-3259139.75</v>
      </c>
    </row>
    <row r="1033" spans="1:5" ht="15" hidden="1" customHeight="1">
      <c r="A1033" s="76">
        <v>44677</v>
      </c>
      <c r="B1033" s="79" t="s">
        <v>272</v>
      </c>
      <c r="C1033" s="89">
        <v>27500</v>
      </c>
      <c r="D1033" s="88"/>
      <c r="E1033" s="81">
        <v>-3286639.75</v>
      </c>
    </row>
    <row r="1034" spans="1:5" ht="15" hidden="1" customHeight="1">
      <c r="A1034" s="76">
        <v>44677</v>
      </c>
      <c r="B1034" s="79" t="s">
        <v>272</v>
      </c>
      <c r="C1034" s="89">
        <v>100000</v>
      </c>
      <c r="D1034" s="88"/>
      <c r="E1034" s="81">
        <v>-3386639.75</v>
      </c>
    </row>
    <row r="1035" spans="1:5" ht="15" hidden="1" customHeight="1">
      <c r="A1035" s="76">
        <v>44677</v>
      </c>
      <c r="B1035" s="79" t="s">
        <v>272</v>
      </c>
      <c r="C1035" s="89">
        <v>46782.23</v>
      </c>
      <c r="D1035" s="88"/>
      <c r="E1035" s="81">
        <v>-3433421.98</v>
      </c>
    </row>
    <row r="1036" spans="1:5" ht="15" hidden="1" customHeight="1">
      <c r="A1036" s="76">
        <v>44677</v>
      </c>
      <c r="B1036" s="79" t="s">
        <v>272</v>
      </c>
      <c r="C1036" s="89">
        <v>13000</v>
      </c>
      <c r="D1036" s="88"/>
      <c r="E1036" s="81">
        <v>-3446421.98</v>
      </c>
    </row>
    <row r="1037" spans="1:5" ht="15" hidden="1" customHeight="1">
      <c r="A1037" s="76">
        <v>44677</v>
      </c>
      <c r="B1037" s="79" t="s">
        <v>272</v>
      </c>
      <c r="C1037" s="89">
        <v>30000</v>
      </c>
      <c r="D1037" s="88"/>
      <c r="E1037" s="81">
        <v>-3476421.98</v>
      </c>
    </row>
    <row r="1038" spans="1:5" ht="15" hidden="1" customHeight="1">
      <c r="A1038" s="76">
        <v>44677</v>
      </c>
      <c r="B1038" s="79" t="s">
        <v>284</v>
      </c>
      <c r="C1038" s="89">
        <v>260000</v>
      </c>
      <c r="D1038" s="88"/>
      <c r="E1038" s="81">
        <v>-3736421.98</v>
      </c>
    </row>
    <row r="1039" spans="1:5" ht="15" hidden="1" customHeight="1">
      <c r="A1039" s="76">
        <v>44677</v>
      </c>
      <c r="B1039" s="79" t="s">
        <v>283</v>
      </c>
      <c r="C1039" s="90"/>
      <c r="D1039" s="87">
        <v>175000</v>
      </c>
      <c r="E1039" s="81">
        <v>-3561421.98</v>
      </c>
    </row>
    <row r="1040" spans="1:5" ht="15" hidden="1" customHeight="1">
      <c r="A1040" s="76">
        <v>44677</v>
      </c>
      <c r="B1040" s="79" t="s">
        <v>285</v>
      </c>
      <c r="C1040" s="90"/>
      <c r="D1040" s="87">
        <v>1221867.01</v>
      </c>
      <c r="E1040" s="81">
        <v>-2339554.9700000002</v>
      </c>
    </row>
    <row r="1041" spans="1:5" ht="15" hidden="1" customHeight="1">
      <c r="A1041" s="76">
        <v>44677</v>
      </c>
      <c r="B1041" s="79" t="s">
        <v>262</v>
      </c>
      <c r="C1041" s="89">
        <v>7331.2</v>
      </c>
      <c r="D1041" s="88"/>
      <c r="E1041" s="81">
        <v>-2346886.17</v>
      </c>
    </row>
    <row r="1042" spans="1:5" ht="15" hidden="1" customHeight="1">
      <c r="A1042" s="76">
        <v>44677</v>
      </c>
      <c r="B1042" s="79" t="s">
        <v>266</v>
      </c>
      <c r="C1042" s="89">
        <v>610.92999999999995</v>
      </c>
      <c r="D1042" s="88"/>
      <c r="E1042" s="81">
        <v>-2347497.1</v>
      </c>
    </row>
    <row r="1043" spans="1:5" ht="15" hidden="1" customHeight="1">
      <c r="A1043" s="76">
        <v>44677</v>
      </c>
      <c r="B1043" s="79" t="s">
        <v>262</v>
      </c>
      <c r="C1043" s="89">
        <v>3.67</v>
      </c>
      <c r="D1043" s="88"/>
      <c r="E1043" s="81">
        <v>-2347500.77</v>
      </c>
    </row>
    <row r="1044" spans="1:5" ht="15" hidden="1" customHeight="1">
      <c r="A1044" s="76">
        <v>44677</v>
      </c>
      <c r="B1044" s="79" t="s">
        <v>288</v>
      </c>
      <c r="C1044" s="90"/>
      <c r="D1044" s="87">
        <v>1253317.32</v>
      </c>
      <c r="E1044" s="81">
        <v>-1094183.45</v>
      </c>
    </row>
    <row r="1045" spans="1:5" ht="15" hidden="1" customHeight="1">
      <c r="A1045" s="76">
        <v>44677</v>
      </c>
      <c r="B1045" s="79" t="s">
        <v>262</v>
      </c>
      <c r="C1045" s="89">
        <v>7519.9</v>
      </c>
      <c r="D1045" s="88"/>
      <c r="E1045" s="81">
        <v>-1101703.3500000001</v>
      </c>
    </row>
    <row r="1046" spans="1:5" ht="15" hidden="1" customHeight="1">
      <c r="A1046" s="76">
        <v>44677</v>
      </c>
      <c r="B1046" s="79" t="s">
        <v>266</v>
      </c>
      <c r="C1046" s="89">
        <v>626.66</v>
      </c>
      <c r="D1046" s="88"/>
      <c r="E1046" s="81">
        <v>-1102330.01</v>
      </c>
    </row>
    <row r="1047" spans="1:5" ht="15" hidden="1" customHeight="1">
      <c r="A1047" s="76">
        <v>44677</v>
      </c>
      <c r="B1047" s="79" t="s">
        <v>262</v>
      </c>
      <c r="C1047" s="89">
        <v>3.76</v>
      </c>
      <c r="D1047" s="88"/>
      <c r="E1047" s="81">
        <v>-1102333.77</v>
      </c>
    </row>
    <row r="1048" spans="1:5" ht="15" hidden="1" customHeight="1">
      <c r="A1048" s="76">
        <v>44677</v>
      </c>
      <c r="B1048" s="79" t="s">
        <v>283</v>
      </c>
      <c r="C1048" s="90"/>
      <c r="D1048" s="87">
        <v>1000000</v>
      </c>
      <c r="E1048" s="81">
        <v>-102333.77</v>
      </c>
    </row>
    <row r="1049" spans="1:5" ht="15" hidden="1" customHeight="1">
      <c r="A1049" s="76">
        <v>44677</v>
      </c>
      <c r="B1049" s="79" t="s">
        <v>262</v>
      </c>
      <c r="C1049" s="89">
        <v>6000</v>
      </c>
      <c r="D1049" s="88"/>
      <c r="E1049" s="81">
        <v>-108333.77</v>
      </c>
    </row>
    <row r="1050" spans="1:5" ht="15" hidden="1" customHeight="1">
      <c r="A1050" s="76">
        <v>44677</v>
      </c>
      <c r="B1050" s="79" t="s">
        <v>266</v>
      </c>
      <c r="C1050" s="89">
        <v>500</v>
      </c>
      <c r="D1050" s="88"/>
      <c r="E1050" s="81">
        <v>-108833.77</v>
      </c>
    </row>
    <row r="1051" spans="1:5" ht="15" hidden="1" customHeight="1">
      <c r="A1051" s="76">
        <v>44677</v>
      </c>
      <c r="B1051" s="79" t="s">
        <v>262</v>
      </c>
      <c r="C1051" s="89">
        <v>3</v>
      </c>
      <c r="D1051" s="88"/>
      <c r="E1051" s="81">
        <v>-108836.77</v>
      </c>
    </row>
    <row r="1052" spans="1:5" ht="15" hidden="1" customHeight="1">
      <c r="A1052" s="76">
        <v>44677</v>
      </c>
      <c r="B1052" s="79" t="s">
        <v>287</v>
      </c>
      <c r="C1052" s="90"/>
      <c r="D1052" s="87">
        <v>370000</v>
      </c>
      <c r="E1052" s="81">
        <v>261163.23</v>
      </c>
    </row>
    <row r="1053" spans="1:5" ht="15" hidden="1" customHeight="1">
      <c r="A1053" s="76">
        <v>44677</v>
      </c>
      <c r="B1053" s="79" t="s">
        <v>262</v>
      </c>
      <c r="C1053" s="89">
        <v>2220</v>
      </c>
      <c r="D1053" s="90"/>
      <c r="E1053" s="81">
        <v>258943.23</v>
      </c>
    </row>
    <row r="1054" spans="1:5" ht="15" hidden="1" customHeight="1">
      <c r="A1054" s="76">
        <v>44677</v>
      </c>
      <c r="B1054" s="79" t="s">
        <v>266</v>
      </c>
      <c r="C1054" s="89">
        <v>185</v>
      </c>
      <c r="D1054" s="90"/>
      <c r="E1054" s="81">
        <v>258758.23</v>
      </c>
    </row>
    <row r="1055" spans="1:5" ht="15" hidden="1" customHeight="1">
      <c r="A1055" s="76">
        <v>44677</v>
      </c>
      <c r="B1055" s="79" t="s">
        <v>262</v>
      </c>
      <c r="C1055" s="89">
        <v>1.1100000000000001</v>
      </c>
      <c r="D1055" s="90"/>
      <c r="E1055" s="81">
        <v>258757.12</v>
      </c>
    </row>
    <row r="1056" spans="1:5" ht="15" hidden="1" customHeight="1">
      <c r="A1056" s="76">
        <v>44677</v>
      </c>
      <c r="B1056" s="79" t="s">
        <v>272</v>
      </c>
      <c r="C1056" s="89">
        <v>450000</v>
      </c>
      <c r="D1056" s="90"/>
      <c r="E1056" s="81">
        <v>-191242.88</v>
      </c>
    </row>
    <row r="1057" spans="1:5" ht="15" hidden="1" customHeight="1">
      <c r="A1057" s="76">
        <v>44677</v>
      </c>
      <c r="B1057" s="79" t="s">
        <v>262</v>
      </c>
      <c r="C1057" s="89">
        <v>2700</v>
      </c>
      <c r="D1057" s="90"/>
      <c r="E1057" s="81">
        <v>-193942.88</v>
      </c>
    </row>
    <row r="1058" spans="1:5" ht="15" hidden="1" customHeight="1">
      <c r="A1058" s="76">
        <v>44677</v>
      </c>
      <c r="B1058" s="77" t="s">
        <v>273</v>
      </c>
      <c r="C1058" s="89">
        <v>2</v>
      </c>
      <c r="D1058" s="90"/>
      <c r="E1058" s="81">
        <v>-193944.88</v>
      </c>
    </row>
    <row r="1059" spans="1:5" ht="15" hidden="1" customHeight="1">
      <c r="A1059" s="76">
        <v>44677</v>
      </c>
      <c r="B1059" s="77" t="s">
        <v>274</v>
      </c>
      <c r="C1059" s="89">
        <v>0.42</v>
      </c>
      <c r="D1059" s="90"/>
      <c r="E1059" s="81">
        <v>-193945.3</v>
      </c>
    </row>
    <row r="1060" spans="1:5" ht="15" hidden="1" customHeight="1">
      <c r="A1060" s="76">
        <v>44677</v>
      </c>
      <c r="B1060" s="77" t="s">
        <v>273</v>
      </c>
      <c r="C1060" s="89">
        <v>20</v>
      </c>
      <c r="D1060" s="90"/>
      <c r="E1060" s="81">
        <v>-193965.3</v>
      </c>
    </row>
    <row r="1061" spans="1:5" ht="15" hidden="1" customHeight="1">
      <c r="A1061" s="76">
        <v>44677</v>
      </c>
      <c r="B1061" s="77" t="s">
        <v>274</v>
      </c>
      <c r="C1061" s="89">
        <v>4.2</v>
      </c>
      <c r="D1061" s="90"/>
      <c r="E1061" s="81">
        <v>-193969.5</v>
      </c>
    </row>
    <row r="1062" spans="1:5" ht="15" hidden="1" customHeight="1">
      <c r="A1062" s="76">
        <v>44677</v>
      </c>
      <c r="B1062" s="77" t="s">
        <v>273</v>
      </c>
      <c r="C1062" s="89">
        <v>20</v>
      </c>
      <c r="D1062" s="90"/>
      <c r="E1062" s="81">
        <v>-193989.5</v>
      </c>
    </row>
    <row r="1063" spans="1:5" ht="15" hidden="1" customHeight="1">
      <c r="A1063" s="76">
        <v>44677</v>
      </c>
      <c r="B1063" s="77" t="s">
        <v>274</v>
      </c>
      <c r="C1063" s="89">
        <v>4.2</v>
      </c>
      <c r="D1063" s="90"/>
      <c r="E1063" s="81">
        <v>-193993.7</v>
      </c>
    </row>
    <row r="1064" spans="1:5" ht="15" hidden="1" customHeight="1">
      <c r="A1064" s="76">
        <v>44677</v>
      </c>
      <c r="B1064" s="77" t="s">
        <v>273</v>
      </c>
      <c r="C1064" s="89">
        <v>20</v>
      </c>
      <c r="D1064" s="90"/>
      <c r="E1064" s="81">
        <v>-194013.7</v>
      </c>
    </row>
    <row r="1065" spans="1:5" ht="15" hidden="1" customHeight="1">
      <c r="A1065" s="76">
        <v>44677</v>
      </c>
      <c r="B1065" s="77" t="s">
        <v>274</v>
      </c>
      <c r="C1065" s="89">
        <v>4.2</v>
      </c>
      <c r="D1065" s="90"/>
      <c r="E1065" s="81">
        <v>-194017.9</v>
      </c>
    </row>
    <row r="1066" spans="1:5" ht="15" hidden="1" customHeight="1">
      <c r="A1066" s="76">
        <v>44677</v>
      </c>
      <c r="B1066" s="77" t="s">
        <v>273</v>
      </c>
      <c r="C1066" s="89">
        <v>20</v>
      </c>
      <c r="D1066" s="90"/>
      <c r="E1066" s="81">
        <v>-194037.9</v>
      </c>
    </row>
    <row r="1067" spans="1:5" ht="15" hidden="1" customHeight="1">
      <c r="A1067" s="76">
        <v>44677</v>
      </c>
      <c r="B1067" s="77" t="s">
        <v>274</v>
      </c>
      <c r="C1067" s="89">
        <v>4.2</v>
      </c>
      <c r="D1067" s="90"/>
      <c r="E1067" s="81">
        <v>-194042.1</v>
      </c>
    </row>
    <row r="1068" spans="1:5" ht="15" hidden="1" customHeight="1">
      <c r="A1068" s="76">
        <v>44677</v>
      </c>
      <c r="B1068" s="77" t="s">
        <v>273</v>
      </c>
      <c r="C1068" s="89">
        <v>20</v>
      </c>
      <c r="D1068" s="90"/>
      <c r="E1068" s="81">
        <v>-194062.1</v>
      </c>
    </row>
    <row r="1069" spans="1:5" ht="15" hidden="1" customHeight="1">
      <c r="A1069" s="76">
        <v>44677</v>
      </c>
      <c r="B1069" s="77" t="s">
        <v>274</v>
      </c>
      <c r="C1069" s="89">
        <v>4.2</v>
      </c>
      <c r="D1069" s="90"/>
      <c r="E1069" s="81">
        <v>-194066.3</v>
      </c>
    </row>
    <row r="1070" spans="1:5" ht="15" hidden="1" customHeight="1">
      <c r="A1070" s="76">
        <v>44677</v>
      </c>
      <c r="B1070" s="77" t="s">
        <v>273</v>
      </c>
      <c r="C1070" s="89">
        <v>20</v>
      </c>
      <c r="D1070" s="90"/>
      <c r="E1070" s="81">
        <v>-194086.3</v>
      </c>
    </row>
    <row r="1071" spans="1:5" ht="15" hidden="1" customHeight="1">
      <c r="A1071" s="76">
        <v>44677</v>
      </c>
      <c r="B1071" s="77" t="s">
        <v>274</v>
      </c>
      <c r="C1071" s="89">
        <v>4.2</v>
      </c>
      <c r="D1071" s="90"/>
      <c r="E1071" s="81">
        <v>-194090.5</v>
      </c>
    </row>
    <row r="1072" spans="1:5" ht="15" hidden="1" customHeight="1">
      <c r="A1072" s="76">
        <v>44677</v>
      </c>
      <c r="B1072" s="77" t="s">
        <v>273</v>
      </c>
      <c r="C1072" s="89">
        <v>20</v>
      </c>
      <c r="D1072" s="90"/>
      <c r="E1072" s="81">
        <v>-194110.5</v>
      </c>
    </row>
    <row r="1073" spans="1:5" ht="15" hidden="1" customHeight="1">
      <c r="A1073" s="76">
        <v>44677</v>
      </c>
      <c r="B1073" s="77" t="s">
        <v>274</v>
      </c>
      <c r="C1073" s="89">
        <v>4.2</v>
      </c>
      <c r="D1073" s="90"/>
      <c r="E1073" s="81">
        <v>-194114.7</v>
      </c>
    </row>
    <row r="1074" spans="1:5" ht="15" hidden="1" customHeight="1">
      <c r="A1074" s="76">
        <v>44677</v>
      </c>
      <c r="B1074" s="77" t="s">
        <v>273</v>
      </c>
      <c r="C1074" s="89">
        <v>20</v>
      </c>
      <c r="D1074" s="90"/>
      <c r="E1074" s="81">
        <v>-194134.7</v>
      </c>
    </row>
    <row r="1075" spans="1:5" ht="15" hidden="1" customHeight="1">
      <c r="A1075" s="76">
        <v>44677</v>
      </c>
      <c r="B1075" s="77" t="s">
        <v>274</v>
      </c>
      <c r="C1075" s="89">
        <v>4.2</v>
      </c>
      <c r="D1075" s="90"/>
      <c r="E1075" s="81">
        <v>-194138.9</v>
      </c>
    </row>
    <row r="1076" spans="1:5" ht="15" hidden="1" customHeight="1">
      <c r="A1076" s="76">
        <v>44677</v>
      </c>
      <c r="B1076" s="77" t="s">
        <v>273</v>
      </c>
      <c r="C1076" s="89">
        <v>100</v>
      </c>
      <c r="D1076" s="90"/>
      <c r="E1076" s="81">
        <v>-194238.9</v>
      </c>
    </row>
    <row r="1077" spans="1:5" ht="15" hidden="1" customHeight="1">
      <c r="A1077" s="76">
        <v>44677</v>
      </c>
      <c r="B1077" s="77" t="s">
        <v>274</v>
      </c>
      <c r="C1077" s="89">
        <v>21</v>
      </c>
      <c r="D1077" s="90"/>
      <c r="E1077" s="81">
        <v>-194259.9</v>
      </c>
    </row>
    <row r="1078" spans="1:5" ht="15" hidden="1" customHeight="1">
      <c r="A1078" s="76">
        <v>44678</v>
      </c>
      <c r="B1078" s="77" t="s">
        <v>272</v>
      </c>
      <c r="C1078" s="89">
        <v>100000</v>
      </c>
      <c r="D1078" s="90"/>
      <c r="E1078" s="81">
        <v>-294259.90000000002</v>
      </c>
    </row>
    <row r="1079" spans="1:5" ht="15" hidden="1" customHeight="1">
      <c r="A1079" s="76">
        <v>44678</v>
      </c>
      <c r="B1079" s="77" t="s">
        <v>272</v>
      </c>
      <c r="C1079" s="89">
        <v>100000</v>
      </c>
      <c r="D1079" s="90"/>
      <c r="E1079" s="81">
        <v>-394259.9</v>
      </c>
    </row>
    <row r="1080" spans="1:5" ht="15" hidden="1" customHeight="1">
      <c r="A1080" s="76">
        <v>44678</v>
      </c>
      <c r="B1080" s="77" t="s">
        <v>272</v>
      </c>
      <c r="C1080" s="89">
        <v>100000</v>
      </c>
      <c r="D1080" s="90"/>
      <c r="E1080" s="81">
        <v>-494259.9</v>
      </c>
    </row>
    <row r="1081" spans="1:5" ht="15" hidden="1" customHeight="1">
      <c r="A1081" s="76">
        <v>44678</v>
      </c>
      <c r="B1081" s="77" t="s">
        <v>272</v>
      </c>
      <c r="C1081" s="89">
        <v>100000</v>
      </c>
      <c r="D1081" s="90"/>
      <c r="E1081" s="81">
        <v>-594259.9</v>
      </c>
    </row>
    <row r="1082" spans="1:5" ht="15" hidden="1" customHeight="1">
      <c r="A1082" s="76">
        <v>44678</v>
      </c>
      <c r="B1082" s="77" t="s">
        <v>272</v>
      </c>
      <c r="C1082" s="89">
        <v>400000</v>
      </c>
      <c r="D1082" s="90"/>
      <c r="E1082" s="81">
        <v>-994259.9</v>
      </c>
    </row>
    <row r="1083" spans="1:5" ht="15" hidden="1" customHeight="1">
      <c r="A1083" s="76">
        <v>44678</v>
      </c>
      <c r="B1083" s="77" t="s">
        <v>272</v>
      </c>
      <c r="C1083" s="89">
        <v>150000</v>
      </c>
      <c r="D1083" s="90"/>
      <c r="E1083" s="81">
        <v>-1144259.8999999999</v>
      </c>
    </row>
    <row r="1084" spans="1:5" ht="15" hidden="1" customHeight="1">
      <c r="A1084" s="76">
        <v>44678</v>
      </c>
      <c r="B1084" s="77" t="s">
        <v>272</v>
      </c>
      <c r="C1084" s="89">
        <v>150000</v>
      </c>
      <c r="D1084" s="90"/>
      <c r="E1084" s="81">
        <v>-1294259.8999999999</v>
      </c>
    </row>
    <row r="1085" spans="1:5" ht="15" hidden="1" customHeight="1">
      <c r="A1085" s="76">
        <v>44678</v>
      </c>
      <c r="B1085" s="77" t="s">
        <v>272</v>
      </c>
      <c r="C1085" s="89">
        <v>300000</v>
      </c>
      <c r="D1085" s="90"/>
      <c r="E1085" s="81">
        <v>-1594259.9</v>
      </c>
    </row>
    <row r="1086" spans="1:5" ht="15" hidden="1" customHeight="1">
      <c r="A1086" s="76">
        <v>44678</v>
      </c>
      <c r="B1086" s="77" t="s">
        <v>272</v>
      </c>
      <c r="C1086" s="89">
        <v>500000</v>
      </c>
      <c r="D1086" s="90"/>
      <c r="E1086" s="81">
        <v>-2094259.9</v>
      </c>
    </row>
    <row r="1087" spans="1:5" ht="15" hidden="1" customHeight="1">
      <c r="A1087" s="76">
        <v>44678</v>
      </c>
      <c r="B1087" s="79" t="s">
        <v>262</v>
      </c>
      <c r="C1087" s="89">
        <v>900</v>
      </c>
      <c r="D1087" s="90"/>
      <c r="E1087" s="81">
        <v>-2095159.9</v>
      </c>
    </row>
    <row r="1088" spans="1:5" ht="15" hidden="1" customHeight="1">
      <c r="A1088" s="76">
        <v>44678</v>
      </c>
      <c r="B1088" s="79" t="s">
        <v>262</v>
      </c>
      <c r="C1088" s="89">
        <v>540</v>
      </c>
      <c r="D1088" s="90"/>
      <c r="E1088" s="81">
        <v>-2095699.9</v>
      </c>
    </row>
    <row r="1089" spans="1:5" ht="15" hidden="1" customHeight="1">
      <c r="A1089" s="76">
        <v>44678</v>
      </c>
      <c r="B1089" s="79" t="s">
        <v>262</v>
      </c>
      <c r="C1089" s="89">
        <v>2310</v>
      </c>
      <c r="D1089" s="90"/>
      <c r="E1089" s="81">
        <v>-2098009.9</v>
      </c>
    </row>
    <row r="1090" spans="1:5" ht="15" hidden="1" customHeight="1">
      <c r="A1090" s="76">
        <v>44678</v>
      </c>
      <c r="B1090" s="79" t="s">
        <v>262</v>
      </c>
      <c r="C1090" s="89">
        <v>600</v>
      </c>
      <c r="D1090" s="90"/>
      <c r="E1090" s="81">
        <v>-2098609.9</v>
      </c>
    </row>
    <row r="1091" spans="1:5" ht="15" hidden="1" customHeight="1">
      <c r="A1091" s="76">
        <v>44678</v>
      </c>
      <c r="B1091" s="79" t="s">
        <v>262</v>
      </c>
      <c r="C1091" s="89">
        <v>1200</v>
      </c>
      <c r="D1091" s="90"/>
      <c r="E1091" s="81">
        <v>-2099809.9</v>
      </c>
    </row>
    <row r="1092" spans="1:5" ht="15" hidden="1" customHeight="1">
      <c r="A1092" s="76">
        <v>44678</v>
      </c>
      <c r="B1092" s="79" t="s">
        <v>262</v>
      </c>
      <c r="C1092" s="89">
        <v>2700</v>
      </c>
      <c r="D1092" s="90"/>
      <c r="E1092" s="81">
        <v>-2102509.9</v>
      </c>
    </row>
    <row r="1093" spans="1:5" ht="15" hidden="1" customHeight="1">
      <c r="A1093" s="76">
        <v>44678</v>
      </c>
      <c r="B1093" s="79" t="s">
        <v>262</v>
      </c>
      <c r="C1093" s="89">
        <v>0.7</v>
      </c>
      <c r="D1093" s="90"/>
      <c r="E1093" s="81">
        <v>-2102510.6</v>
      </c>
    </row>
    <row r="1094" spans="1:5" ht="15" hidden="1" customHeight="1">
      <c r="A1094" s="76">
        <v>44678</v>
      </c>
      <c r="B1094" s="79" t="s">
        <v>262</v>
      </c>
      <c r="C1094" s="89">
        <v>0.15</v>
      </c>
      <c r="D1094" s="90"/>
      <c r="E1094" s="81">
        <v>-2102510.75</v>
      </c>
    </row>
    <row r="1095" spans="1:5" ht="15" hidden="1" customHeight="1">
      <c r="A1095" s="76">
        <v>44678</v>
      </c>
      <c r="B1095" s="79" t="s">
        <v>262</v>
      </c>
      <c r="C1095" s="89">
        <v>174</v>
      </c>
      <c r="D1095" s="90"/>
      <c r="E1095" s="81">
        <v>-2102684.75</v>
      </c>
    </row>
    <row r="1096" spans="1:5" ht="15" hidden="1" customHeight="1">
      <c r="A1096" s="76">
        <v>44678</v>
      </c>
      <c r="B1096" s="79" t="s">
        <v>262</v>
      </c>
      <c r="C1096" s="89">
        <v>186</v>
      </c>
      <c r="D1096" s="90"/>
      <c r="E1096" s="81">
        <v>-2102870.75</v>
      </c>
    </row>
    <row r="1097" spans="1:5" ht="15" hidden="1" customHeight="1">
      <c r="A1097" s="76">
        <v>44678</v>
      </c>
      <c r="B1097" s="79" t="s">
        <v>262</v>
      </c>
      <c r="C1097" s="89">
        <v>167.27</v>
      </c>
      <c r="D1097" s="90"/>
      <c r="E1097" s="81">
        <v>-2103038.02</v>
      </c>
    </row>
    <row r="1098" spans="1:5" ht="15" hidden="1" customHeight="1">
      <c r="A1098" s="76">
        <v>44678</v>
      </c>
      <c r="B1098" s="79" t="s">
        <v>262</v>
      </c>
      <c r="C1098" s="89">
        <v>110.06</v>
      </c>
      <c r="D1098" s="90"/>
      <c r="E1098" s="81">
        <v>-2103148.08</v>
      </c>
    </row>
    <row r="1099" spans="1:5" ht="15" hidden="1" customHeight="1">
      <c r="A1099" s="76">
        <v>44678</v>
      </c>
      <c r="B1099" s="79" t="s">
        <v>262</v>
      </c>
      <c r="C1099" s="89">
        <v>1260</v>
      </c>
      <c r="D1099" s="90"/>
      <c r="E1099" s="81">
        <v>-2104408.08</v>
      </c>
    </row>
    <row r="1100" spans="1:5" ht="15" hidden="1" customHeight="1">
      <c r="A1100" s="76">
        <v>44678</v>
      </c>
      <c r="B1100" s="79" t="s">
        <v>262</v>
      </c>
      <c r="C1100" s="89">
        <v>165</v>
      </c>
      <c r="D1100" s="90"/>
      <c r="E1100" s="81">
        <v>-2104573.08</v>
      </c>
    </row>
    <row r="1101" spans="1:5" ht="15" hidden="1" customHeight="1">
      <c r="A1101" s="76">
        <v>44678</v>
      </c>
      <c r="B1101" s="79" t="s">
        <v>262</v>
      </c>
      <c r="C1101" s="89">
        <v>600</v>
      </c>
      <c r="D1101" s="90"/>
      <c r="E1101" s="81">
        <v>-2105173.08</v>
      </c>
    </row>
    <row r="1102" spans="1:5" ht="15" hidden="1" customHeight="1">
      <c r="A1102" s="76">
        <v>44678</v>
      </c>
      <c r="B1102" s="79" t="s">
        <v>262</v>
      </c>
      <c r="C1102" s="89">
        <v>280.69</v>
      </c>
      <c r="D1102" s="90"/>
      <c r="E1102" s="81">
        <v>-2105453.77</v>
      </c>
    </row>
    <row r="1103" spans="1:5" ht="15" hidden="1" customHeight="1">
      <c r="A1103" s="76">
        <v>44678</v>
      </c>
      <c r="B1103" s="79" t="s">
        <v>262</v>
      </c>
      <c r="C1103" s="89">
        <v>78</v>
      </c>
      <c r="D1103" s="90"/>
      <c r="E1103" s="81">
        <v>-2105531.77</v>
      </c>
    </row>
    <row r="1104" spans="1:5" ht="15" hidden="1" customHeight="1">
      <c r="A1104" s="76">
        <v>44678</v>
      </c>
      <c r="B1104" s="79" t="s">
        <v>262</v>
      </c>
      <c r="C1104" s="89">
        <v>180</v>
      </c>
      <c r="D1104" s="90"/>
      <c r="E1104" s="81">
        <v>-2105711.77</v>
      </c>
    </row>
    <row r="1105" spans="1:5" ht="15" hidden="1" customHeight="1">
      <c r="A1105" s="76">
        <v>44678</v>
      </c>
      <c r="B1105" s="79" t="s">
        <v>262</v>
      </c>
      <c r="C1105" s="89">
        <v>0.01</v>
      </c>
      <c r="D1105" s="90"/>
      <c r="E1105" s="81">
        <v>-2105711.7799999998</v>
      </c>
    </row>
    <row r="1106" spans="1:5" ht="15" hidden="1" customHeight="1">
      <c r="A1106" s="76">
        <v>44678</v>
      </c>
      <c r="B1106" s="79" t="s">
        <v>262</v>
      </c>
      <c r="C1106" s="89">
        <v>0.12</v>
      </c>
      <c r="D1106" s="90"/>
      <c r="E1106" s="81">
        <v>-2105711.9</v>
      </c>
    </row>
    <row r="1107" spans="1:5" ht="15" hidden="1" customHeight="1">
      <c r="A1107" s="76">
        <v>44678</v>
      </c>
      <c r="B1107" s="79" t="s">
        <v>262</v>
      </c>
      <c r="C1107" s="89">
        <v>0.03</v>
      </c>
      <c r="D1107" s="90"/>
      <c r="E1107" s="81">
        <v>-2105711.9300000002</v>
      </c>
    </row>
    <row r="1108" spans="1:5" ht="15" hidden="1" customHeight="1">
      <c r="A1108" s="76">
        <v>44678</v>
      </c>
      <c r="B1108" s="79" t="s">
        <v>262</v>
      </c>
      <c r="C1108" s="89">
        <v>0.12</v>
      </c>
      <c r="D1108" s="90"/>
      <c r="E1108" s="81">
        <v>-2105712.0499999998</v>
      </c>
    </row>
    <row r="1109" spans="1:5" ht="15" hidden="1" customHeight="1">
      <c r="A1109" s="76">
        <v>44678</v>
      </c>
      <c r="B1109" s="79" t="s">
        <v>262</v>
      </c>
      <c r="C1109" s="89">
        <v>0.03</v>
      </c>
      <c r="D1109" s="90"/>
      <c r="E1109" s="81">
        <v>-2105712.08</v>
      </c>
    </row>
    <row r="1110" spans="1:5" ht="15" hidden="1" customHeight="1">
      <c r="A1110" s="76">
        <v>44678</v>
      </c>
      <c r="B1110" s="79" t="s">
        <v>262</v>
      </c>
      <c r="C1110" s="89">
        <v>0.12</v>
      </c>
      <c r="D1110" s="90"/>
      <c r="E1110" s="81">
        <v>-2105712.2000000002</v>
      </c>
    </row>
    <row r="1111" spans="1:5" ht="15" hidden="1" customHeight="1">
      <c r="A1111" s="76">
        <v>44678</v>
      </c>
      <c r="B1111" s="79" t="s">
        <v>262</v>
      </c>
      <c r="C1111" s="89">
        <v>0.03</v>
      </c>
      <c r="D1111" s="90"/>
      <c r="E1111" s="81">
        <v>-2105712.23</v>
      </c>
    </row>
    <row r="1112" spans="1:5" ht="15" hidden="1" customHeight="1">
      <c r="A1112" s="76">
        <v>44678</v>
      </c>
      <c r="B1112" s="79" t="s">
        <v>262</v>
      </c>
      <c r="C1112" s="89">
        <v>0.12</v>
      </c>
      <c r="D1112" s="90"/>
      <c r="E1112" s="81">
        <v>-2105712.35</v>
      </c>
    </row>
    <row r="1113" spans="1:5" ht="15" hidden="1" customHeight="1">
      <c r="A1113" s="76">
        <v>44678</v>
      </c>
      <c r="B1113" s="79" t="s">
        <v>262</v>
      </c>
      <c r="C1113" s="89">
        <v>0.03</v>
      </c>
      <c r="D1113" s="90"/>
      <c r="E1113" s="81">
        <v>-2105712.38</v>
      </c>
    </row>
    <row r="1114" spans="1:5" ht="15" hidden="1" customHeight="1">
      <c r="A1114" s="76">
        <v>44678</v>
      </c>
      <c r="B1114" s="79" t="s">
        <v>262</v>
      </c>
      <c r="C1114" s="89">
        <v>0.12</v>
      </c>
      <c r="D1114" s="90"/>
      <c r="E1114" s="81">
        <v>-2105712.5</v>
      </c>
    </row>
    <row r="1115" spans="1:5" ht="15" hidden="1" customHeight="1">
      <c r="A1115" s="76">
        <v>44678</v>
      </c>
      <c r="B1115" s="79" t="s">
        <v>262</v>
      </c>
      <c r="C1115" s="89">
        <v>0.03</v>
      </c>
      <c r="D1115" s="90"/>
      <c r="E1115" s="81">
        <v>-2105712.5299999998</v>
      </c>
    </row>
    <row r="1116" spans="1:5" ht="15" hidden="1" customHeight="1">
      <c r="A1116" s="76">
        <v>44678</v>
      </c>
      <c r="B1116" s="79" t="s">
        <v>262</v>
      </c>
      <c r="C1116" s="89">
        <v>0.12</v>
      </c>
      <c r="D1116" s="90"/>
      <c r="E1116" s="81">
        <v>-2105712.65</v>
      </c>
    </row>
    <row r="1117" spans="1:5" ht="15" hidden="1" customHeight="1">
      <c r="A1117" s="76">
        <v>44678</v>
      </c>
      <c r="B1117" s="79" t="s">
        <v>262</v>
      </c>
      <c r="C1117" s="89">
        <v>0.03</v>
      </c>
      <c r="D1117" s="90"/>
      <c r="E1117" s="81">
        <v>-2105712.6800000002</v>
      </c>
    </row>
    <row r="1118" spans="1:5" ht="15" hidden="1" customHeight="1">
      <c r="A1118" s="76">
        <v>44678</v>
      </c>
      <c r="B1118" s="79" t="s">
        <v>262</v>
      </c>
      <c r="C1118" s="89">
        <v>0.12</v>
      </c>
      <c r="D1118" s="90"/>
      <c r="E1118" s="81">
        <v>-2105712.7999999998</v>
      </c>
    </row>
    <row r="1119" spans="1:5" ht="15" hidden="1" customHeight="1">
      <c r="A1119" s="76">
        <v>44678</v>
      </c>
      <c r="B1119" s="79" t="s">
        <v>262</v>
      </c>
      <c r="C1119" s="89">
        <v>0.03</v>
      </c>
      <c r="D1119" s="90"/>
      <c r="E1119" s="81">
        <v>-2105712.83</v>
      </c>
    </row>
    <row r="1120" spans="1:5" ht="15" hidden="1" customHeight="1">
      <c r="A1120" s="76">
        <v>44678</v>
      </c>
      <c r="B1120" s="79" t="s">
        <v>262</v>
      </c>
      <c r="C1120" s="89">
        <v>0.12</v>
      </c>
      <c r="D1120" s="90"/>
      <c r="E1120" s="81">
        <v>-2105712.9500000002</v>
      </c>
    </row>
    <row r="1121" spans="1:5" ht="15" hidden="1" customHeight="1">
      <c r="A1121" s="76">
        <v>44678</v>
      </c>
      <c r="B1121" s="79" t="s">
        <v>262</v>
      </c>
      <c r="C1121" s="89">
        <v>0.03</v>
      </c>
      <c r="D1121" s="90"/>
      <c r="E1121" s="81">
        <v>-2105712.98</v>
      </c>
    </row>
    <row r="1122" spans="1:5" ht="15" hidden="1" customHeight="1">
      <c r="A1122" s="76">
        <v>44678</v>
      </c>
      <c r="B1122" s="79" t="s">
        <v>262</v>
      </c>
      <c r="C1122" s="89">
        <v>0.6</v>
      </c>
      <c r="D1122" s="90"/>
      <c r="E1122" s="81">
        <v>-2105713.58</v>
      </c>
    </row>
    <row r="1123" spans="1:5" ht="15" hidden="1" customHeight="1">
      <c r="A1123" s="76">
        <v>44678</v>
      </c>
      <c r="B1123" s="79" t="s">
        <v>262</v>
      </c>
      <c r="C1123" s="89">
        <v>0.13</v>
      </c>
      <c r="D1123" s="90"/>
      <c r="E1123" s="81">
        <v>-2105713.71</v>
      </c>
    </row>
    <row r="1124" spans="1:5" ht="15" hidden="1" customHeight="1">
      <c r="A1124" s="76">
        <v>44678</v>
      </c>
      <c r="B1124" s="77" t="s">
        <v>273</v>
      </c>
      <c r="C1124" s="89">
        <v>116.75</v>
      </c>
      <c r="D1124" s="90"/>
      <c r="E1124" s="81">
        <v>-2105830.46</v>
      </c>
    </row>
    <row r="1125" spans="1:5" ht="15" hidden="1" customHeight="1">
      <c r="A1125" s="76">
        <v>44678</v>
      </c>
      <c r="B1125" s="77" t="s">
        <v>274</v>
      </c>
      <c r="C1125" s="89">
        <v>24.52</v>
      </c>
      <c r="D1125" s="90"/>
      <c r="E1125" s="81">
        <v>-2105854.98</v>
      </c>
    </row>
    <row r="1126" spans="1:5" ht="15" hidden="1" customHeight="1">
      <c r="A1126" s="76">
        <v>44678</v>
      </c>
      <c r="B1126" s="79" t="s">
        <v>272</v>
      </c>
      <c r="C1126" s="89">
        <v>1000000</v>
      </c>
      <c r="D1126" s="90"/>
      <c r="E1126" s="81">
        <v>-3105854.98</v>
      </c>
    </row>
    <row r="1127" spans="1:5" ht="15" hidden="1" customHeight="1">
      <c r="A1127" s="76">
        <v>44678</v>
      </c>
      <c r="B1127" s="79" t="s">
        <v>272</v>
      </c>
      <c r="C1127" s="89">
        <v>19303.71</v>
      </c>
      <c r="D1127" s="90"/>
      <c r="E1127" s="81">
        <v>-3125158.69</v>
      </c>
    </row>
    <row r="1128" spans="1:5" ht="15" hidden="1" customHeight="1">
      <c r="A1128" s="76">
        <v>44678</v>
      </c>
      <c r="B1128" s="79" t="s">
        <v>285</v>
      </c>
      <c r="C1128" s="90"/>
      <c r="D1128" s="89">
        <v>474599.99</v>
      </c>
      <c r="E1128" s="81">
        <v>-2650558.7000000002</v>
      </c>
    </row>
    <row r="1129" spans="1:5" ht="15" hidden="1" customHeight="1">
      <c r="A1129" s="76">
        <v>44678</v>
      </c>
      <c r="B1129" s="79" t="s">
        <v>262</v>
      </c>
      <c r="C1129" s="89">
        <v>2847.6</v>
      </c>
      <c r="D1129" s="90"/>
      <c r="E1129" s="81">
        <v>-2653406.2999999998</v>
      </c>
    </row>
    <row r="1130" spans="1:5" ht="15" hidden="1" customHeight="1">
      <c r="A1130" s="76">
        <v>44678</v>
      </c>
      <c r="B1130" s="79" t="s">
        <v>266</v>
      </c>
      <c r="C1130" s="89">
        <v>237.3</v>
      </c>
      <c r="D1130" s="90"/>
      <c r="E1130" s="81">
        <v>-2653643.6</v>
      </c>
    </row>
    <row r="1131" spans="1:5" ht="15" hidden="1" customHeight="1">
      <c r="A1131" s="76">
        <v>44678</v>
      </c>
      <c r="B1131" s="79" t="s">
        <v>262</v>
      </c>
      <c r="C1131" s="89">
        <v>1.42</v>
      </c>
      <c r="D1131" s="90"/>
      <c r="E1131" s="81">
        <v>-2653645.02</v>
      </c>
    </row>
    <row r="1132" spans="1:5" ht="15" hidden="1" customHeight="1">
      <c r="A1132" s="76">
        <v>44678</v>
      </c>
      <c r="B1132" s="79" t="s">
        <v>285</v>
      </c>
      <c r="C1132" s="90"/>
      <c r="D1132" s="89">
        <v>2000000</v>
      </c>
      <c r="E1132" s="81">
        <v>-653645.02</v>
      </c>
    </row>
    <row r="1133" spans="1:5" ht="15" hidden="1" customHeight="1">
      <c r="A1133" s="76">
        <v>44678</v>
      </c>
      <c r="B1133" s="79" t="s">
        <v>262</v>
      </c>
      <c r="C1133" s="89">
        <v>12000</v>
      </c>
      <c r="D1133" s="90"/>
      <c r="E1133" s="81">
        <v>-665645.02</v>
      </c>
    </row>
    <row r="1134" spans="1:5" ht="15" hidden="1" customHeight="1">
      <c r="A1134" s="76">
        <v>44678</v>
      </c>
      <c r="B1134" s="79" t="s">
        <v>266</v>
      </c>
      <c r="C1134" s="89">
        <v>1000</v>
      </c>
      <c r="D1134" s="90"/>
      <c r="E1134" s="81">
        <v>-666645.02</v>
      </c>
    </row>
    <row r="1135" spans="1:5" ht="15" hidden="1" customHeight="1">
      <c r="A1135" s="76">
        <v>44678</v>
      </c>
      <c r="B1135" s="79" t="s">
        <v>262</v>
      </c>
      <c r="C1135" s="89">
        <v>6</v>
      </c>
      <c r="D1135" s="90"/>
      <c r="E1135" s="81">
        <v>-666651.02</v>
      </c>
    </row>
    <row r="1136" spans="1:5" ht="15" hidden="1" customHeight="1">
      <c r="A1136" s="76">
        <v>44678</v>
      </c>
      <c r="B1136" s="79" t="s">
        <v>280</v>
      </c>
      <c r="C1136" s="90"/>
      <c r="D1136" s="89">
        <v>470000</v>
      </c>
      <c r="E1136" s="81">
        <v>-196651.02</v>
      </c>
    </row>
    <row r="1137" spans="1:5" ht="15" hidden="1" customHeight="1">
      <c r="A1137" s="76">
        <v>44678</v>
      </c>
      <c r="B1137" s="77" t="s">
        <v>273</v>
      </c>
      <c r="C1137" s="89">
        <v>20</v>
      </c>
      <c r="D1137" s="90"/>
      <c r="E1137" s="81">
        <v>-196671.02</v>
      </c>
    </row>
    <row r="1138" spans="1:5" ht="15" hidden="1" customHeight="1">
      <c r="A1138" s="76">
        <v>44678</v>
      </c>
      <c r="B1138" s="77" t="s">
        <v>274</v>
      </c>
      <c r="C1138" s="89">
        <v>4.2</v>
      </c>
      <c r="D1138" s="90"/>
      <c r="E1138" s="81">
        <v>-196675.22</v>
      </c>
    </row>
    <row r="1139" spans="1:5" ht="15" hidden="1" customHeight="1">
      <c r="A1139" s="76">
        <v>44678</v>
      </c>
      <c r="B1139" s="77" t="s">
        <v>273</v>
      </c>
      <c r="C1139" s="89">
        <v>20</v>
      </c>
      <c r="D1139" s="90"/>
      <c r="E1139" s="81">
        <v>-196695.22</v>
      </c>
    </row>
    <row r="1140" spans="1:5" ht="15" hidden="1" customHeight="1">
      <c r="A1140" s="76">
        <v>44678</v>
      </c>
      <c r="B1140" s="77" t="s">
        <v>274</v>
      </c>
      <c r="C1140" s="89">
        <v>4.2</v>
      </c>
      <c r="D1140" s="90"/>
      <c r="E1140" s="81">
        <v>-196699.42</v>
      </c>
    </row>
    <row r="1141" spans="1:5" ht="15" hidden="1" customHeight="1">
      <c r="A1141" s="76">
        <v>44678</v>
      </c>
      <c r="B1141" s="77" t="s">
        <v>273</v>
      </c>
      <c r="C1141" s="89">
        <v>20</v>
      </c>
      <c r="D1141" s="90"/>
      <c r="E1141" s="81">
        <v>-196719.42</v>
      </c>
    </row>
    <row r="1142" spans="1:5" ht="15" hidden="1" customHeight="1">
      <c r="A1142" s="76">
        <v>44678</v>
      </c>
      <c r="B1142" s="77" t="s">
        <v>274</v>
      </c>
      <c r="C1142" s="89">
        <v>4.2</v>
      </c>
      <c r="D1142" s="90"/>
      <c r="E1142" s="81">
        <v>-196723.62</v>
      </c>
    </row>
    <row r="1143" spans="1:5" ht="15" hidden="1" customHeight="1">
      <c r="A1143" s="76">
        <v>44678</v>
      </c>
      <c r="B1143" s="77" t="s">
        <v>273</v>
      </c>
      <c r="C1143" s="89">
        <v>20</v>
      </c>
      <c r="D1143" s="90"/>
      <c r="E1143" s="81">
        <v>-196743.62</v>
      </c>
    </row>
    <row r="1144" spans="1:5" ht="15" hidden="1" customHeight="1">
      <c r="A1144" s="76">
        <v>44678</v>
      </c>
      <c r="B1144" s="77" t="s">
        <v>274</v>
      </c>
      <c r="C1144" s="89">
        <v>4.2</v>
      </c>
      <c r="D1144" s="90"/>
      <c r="E1144" s="81">
        <v>-196747.82</v>
      </c>
    </row>
    <row r="1145" spans="1:5" ht="15" hidden="1" customHeight="1">
      <c r="A1145" s="76">
        <v>44678</v>
      </c>
      <c r="B1145" s="77" t="s">
        <v>273</v>
      </c>
      <c r="C1145" s="89">
        <v>20</v>
      </c>
      <c r="D1145" s="90"/>
      <c r="E1145" s="81">
        <v>-196767.82</v>
      </c>
    </row>
    <row r="1146" spans="1:5" ht="15" hidden="1" customHeight="1">
      <c r="A1146" s="76">
        <v>44678</v>
      </c>
      <c r="B1146" s="77" t="s">
        <v>274</v>
      </c>
      <c r="C1146" s="89">
        <v>4.2</v>
      </c>
      <c r="D1146" s="90"/>
      <c r="E1146" s="81">
        <v>-196772.02</v>
      </c>
    </row>
    <row r="1147" spans="1:5" ht="15" hidden="1" customHeight="1">
      <c r="A1147" s="76">
        <v>44678</v>
      </c>
      <c r="B1147" s="77" t="s">
        <v>273</v>
      </c>
      <c r="C1147" s="89">
        <v>20</v>
      </c>
      <c r="D1147" s="90"/>
      <c r="E1147" s="81">
        <v>-196792.02</v>
      </c>
    </row>
    <row r="1148" spans="1:5" ht="15" hidden="1" customHeight="1">
      <c r="A1148" s="76">
        <v>44678</v>
      </c>
      <c r="B1148" s="77" t="s">
        <v>274</v>
      </c>
      <c r="C1148" s="89">
        <v>4.2</v>
      </c>
      <c r="D1148" s="90"/>
      <c r="E1148" s="81">
        <v>-196796.22</v>
      </c>
    </row>
    <row r="1149" spans="1:5" ht="15" hidden="1" customHeight="1">
      <c r="A1149" s="76">
        <v>44678</v>
      </c>
      <c r="B1149" s="77" t="s">
        <v>273</v>
      </c>
      <c r="C1149" s="89">
        <v>20</v>
      </c>
      <c r="D1149" s="90"/>
      <c r="E1149" s="81">
        <v>-196816.22</v>
      </c>
    </row>
    <row r="1150" spans="1:5" ht="15" hidden="1" customHeight="1">
      <c r="A1150" s="76">
        <v>44678</v>
      </c>
      <c r="B1150" s="77" t="s">
        <v>274</v>
      </c>
      <c r="C1150" s="89">
        <v>4.2</v>
      </c>
      <c r="D1150" s="90"/>
      <c r="E1150" s="81">
        <v>-196820.42</v>
      </c>
    </row>
    <row r="1151" spans="1:5" ht="15" hidden="1" customHeight="1">
      <c r="A1151" s="76">
        <v>44678</v>
      </c>
      <c r="B1151" s="77" t="s">
        <v>273</v>
      </c>
      <c r="C1151" s="89">
        <v>100</v>
      </c>
      <c r="D1151" s="90"/>
      <c r="E1151" s="81">
        <v>-196920.42</v>
      </c>
    </row>
    <row r="1152" spans="1:5" ht="15" hidden="1" customHeight="1">
      <c r="A1152" s="76">
        <v>44678</v>
      </c>
      <c r="B1152" s="77" t="s">
        <v>274</v>
      </c>
      <c r="C1152" s="89">
        <v>21</v>
      </c>
      <c r="D1152" s="90"/>
      <c r="E1152" s="81">
        <v>-196941.42</v>
      </c>
    </row>
    <row r="1153" spans="1:5" ht="15" hidden="1" customHeight="1">
      <c r="A1153" s="76">
        <v>44679</v>
      </c>
      <c r="B1153" s="77" t="s">
        <v>272</v>
      </c>
      <c r="C1153" s="89">
        <v>364914.19</v>
      </c>
      <c r="D1153" s="90"/>
      <c r="E1153" s="81">
        <v>-561855.61</v>
      </c>
    </row>
    <row r="1154" spans="1:5" ht="15" hidden="1" customHeight="1">
      <c r="A1154" s="76">
        <v>44679</v>
      </c>
      <c r="B1154" s="77" t="s">
        <v>272</v>
      </c>
      <c r="C1154" s="89">
        <v>100000</v>
      </c>
      <c r="D1154" s="90"/>
      <c r="E1154" s="81">
        <v>-661855.61</v>
      </c>
    </row>
    <row r="1155" spans="1:5" ht="15" hidden="1" customHeight="1">
      <c r="A1155" s="76">
        <v>44679</v>
      </c>
      <c r="B1155" s="77" t="s">
        <v>272</v>
      </c>
      <c r="C1155" s="89">
        <v>100000</v>
      </c>
      <c r="D1155" s="90"/>
      <c r="E1155" s="81">
        <v>-761855.61</v>
      </c>
    </row>
    <row r="1156" spans="1:5" ht="15" hidden="1" customHeight="1">
      <c r="A1156" s="76">
        <v>44679</v>
      </c>
      <c r="B1156" s="77" t="s">
        <v>272</v>
      </c>
      <c r="C1156" s="89">
        <v>35433.040000000001</v>
      </c>
      <c r="D1156" s="90"/>
      <c r="E1156" s="81">
        <v>-797288.65</v>
      </c>
    </row>
    <row r="1157" spans="1:5" ht="15" hidden="1" customHeight="1">
      <c r="A1157" s="76">
        <v>44679</v>
      </c>
      <c r="B1157" s="77" t="s">
        <v>272</v>
      </c>
      <c r="C1157" s="89">
        <v>400000</v>
      </c>
      <c r="D1157" s="90"/>
      <c r="E1157" s="81">
        <v>-1197288.6499999999</v>
      </c>
    </row>
    <row r="1158" spans="1:5" ht="15" hidden="1" customHeight="1">
      <c r="A1158" s="76">
        <v>44679</v>
      </c>
      <c r="B1158" s="79" t="s">
        <v>262</v>
      </c>
      <c r="C1158" s="89">
        <v>600</v>
      </c>
      <c r="D1158" s="90"/>
      <c r="E1158" s="81">
        <v>-1197888.6499999999</v>
      </c>
    </row>
    <row r="1159" spans="1:5" ht="15" hidden="1" customHeight="1">
      <c r="A1159" s="76">
        <v>44679</v>
      </c>
      <c r="B1159" s="79" t="s">
        <v>262</v>
      </c>
      <c r="C1159" s="89">
        <v>600</v>
      </c>
      <c r="D1159" s="90"/>
      <c r="E1159" s="81">
        <v>-1198488.6499999999</v>
      </c>
    </row>
    <row r="1160" spans="1:5" ht="15" hidden="1" customHeight="1">
      <c r="A1160" s="76">
        <v>44679</v>
      </c>
      <c r="B1160" s="79" t="s">
        <v>262</v>
      </c>
      <c r="C1160" s="89">
        <v>600</v>
      </c>
      <c r="D1160" s="90"/>
      <c r="E1160" s="81">
        <v>-1199088.6499999999</v>
      </c>
    </row>
    <row r="1161" spans="1:5" ht="15" hidden="1" customHeight="1">
      <c r="A1161" s="76">
        <v>44679</v>
      </c>
      <c r="B1161" s="79" t="s">
        <v>262</v>
      </c>
      <c r="C1161" s="89">
        <v>600</v>
      </c>
      <c r="D1161" s="90"/>
      <c r="E1161" s="81">
        <v>-1199688.6499999999</v>
      </c>
    </row>
    <row r="1162" spans="1:5" ht="15" hidden="1" customHeight="1">
      <c r="A1162" s="76">
        <v>44679</v>
      </c>
      <c r="B1162" s="79" t="s">
        <v>262</v>
      </c>
      <c r="C1162" s="89">
        <v>2400</v>
      </c>
      <c r="D1162" s="90"/>
      <c r="E1162" s="81">
        <v>-1202088.6499999999</v>
      </c>
    </row>
    <row r="1163" spans="1:5" ht="15" hidden="1" customHeight="1">
      <c r="A1163" s="76">
        <v>44679</v>
      </c>
      <c r="B1163" s="79" t="s">
        <v>262</v>
      </c>
      <c r="C1163" s="89">
        <v>900</v>
      </c>
      <c r="D1163" s="90"/>
      <c r="E1163" s="81">
        <v>-1202988.6499999999</v>
      </c>
    </row>
    <row r="1164" spans="1:5" ht="15" hidden="1" customHeight="1">
      <c r="A1164" s="76">
        <v>44679</v>
      </c>
      <c r="B1164" s="79" t="s">
        <v>262</v>
      </c>
      <c r="C1164" s="89">
        <v>900</v>
      </c>
      <c r="D1164" s="90"/>
      <c r="E1164" s="81">
        <v>-1203888.6499999999</v>
      </c>
    </row>
    <row r="1165" spans="1:5" ht="15" hidden="1" customHeight="1">
      <c r="A1165" s="76">
        <v>44679</v>
      </c>
      <c r="B1165" s="79" t="s">
        <v>262</v>
      </c>
      <c r="C1165" s="89">
        <v>1800</v>
      </c>
      <c r="D1165" s="90"/>
      <c r="E1165" s="81">
        <v>-1205688.6499999999</v>
      </c>
    </row>
    <row r="1166" spans="1:5" ht="15" hidden="1" customHeight="1">
      <c r="A1166" s="76">
        <v>44679</v>
      </c>
      <c r="B1166" s="79" t="s">
        <v>262</v>
      </c>
      <c r="C1166" s="89">
        <v>3000</v>
      </c>
      <c r="D1166" s="90"/>
      <c r="E1166" s="81">
        <v>-1208688.6499999999</v>
      </c>
    </row>
    <row r="1167" spans="1:5" ht="15" hidden="1" customHeight="1">
      <c r="A1167" s="76">
        <v>44679</v>
      </c>
      <c r="B1167" s="79" t="s">
        <v>262</v>
      </c>
      <c r="C1167" s="89">
        <v>0.7</v>
      </c>
      <c r="D1167" s="90"/>
      <c r="E1167" s="81">
        <v>-1208689.3500000001</v>
      </c>
    </row>
    <row r="1168" spans="1:5" ht="15" hidden="1" customHeight="1">
      <c r="A1168" s="76">
        <v>44679</v>
      </c>
      <c r="B1168" s="79" t="s">
        <v>262</v>
      </c>
      <c r="C1168" s="89">
        <v>0.15</v>
      </c>
      <c r="D1168" s="90"/>
      <c r="E1168" s="81">
        <v>-1208689.5</v>
      </c>
    </row>
    <row r="1169" spans="1:5" ht="15" hidden="1" customHeight="1">
      <c r="A1169" s="76">
        <v>44679</v>
      </c>
      <c r="B1169" s="79" t="s">
        <v>262</v>
      </c>
      <c r="C1169" s="89">
        <v>6000</v>
      </c>
      <c r="D1169" s="90"/>
      <c r="E1169" s="81">
        <v>-1214689.5</v>
      </c>
    </row>
    <row r="1170" spans="1:5" ht="15" hidden="1" customHeight="1">
      <c r="A1170" s="76">
        <v>44679</v>
      </c>
      <c r="B1170" s="79" t="s">
        <v>262</v>
      </c>
      <c r="C1170" s="89">
        <v>115.82</v>
      </c>
      <c r="D1170" s="90"/>
      <c r="E1170" s="81">
        <v>-1214805.32</v>
      </c>
    </row>
    <row r="1171" spans="1:5" ht="15" hidden="1" customHeight="1">
      <c r="A1171" s="76">
        <v>44679</v>
      </c>
      <c r="B1171" s="79" t="s">
        <v>262</v>
      </c>
      <c r="C1171" s="89">
        <v>0.12</v>
      </c>
      <c r="D1171" s="90"/>
      <c r="E1171" s="81">
        <v>-1214805.44</v>
      </c>
    </row>
    <row r="1172" spans="1:5" ht="15" hidden="1" customHeight="1">
      <c r="A1172" s="76">
        <v>44679</v>
      </c>
      <c r="B1172" s="79" t="s">
        <v>262</v>
      </c>
      <c r="C1172" s="89">
        <v>0.03</v>
      </c>
      <c r="D1172" s="90"/>
      <c r="E1172" s="81">
        <v>-1214805.47</v>
      </c>
    </row>
    <row r="1173" spans="1:5" ht="15" hidden="1" customHeight="1">
      <c r="A1173" s="76">
        <v>44679</v>
      </c>
      <c r="B1173" s="79" t="s">
        <v>262</v>
      </c>
      <c r="C1173" s="89">
        <v>0.12</v>
      </c>
      <c r="D1173" s="90"/>
      <c r="E1173" s="81">
        <v>-1214805.5900000001</v>
      </c>
    </row>
    <row r="1174" spans="1:5" ht="15" hidden="1" customHeight="1">
      <c r="A1174" s="76">
        <v>44679</v>
      </c>
      <c r="B1174" s="79" t="s">
        <v>262</v>
      </c>
      <c r="C1174" s="89">
        <v>0.03</v>
      </c>
      <c r="D1174" s="90"/>
      <c r="E1174" s="81">
        <v>-1214805.6200000001</v>
      </c>
    </row>
    <row r="1175" spans="1:5" ht="15" hidden="1" customHeight="1">
      <c r="A1175" s="76">
        <v>44679</v>
      </c>
      <c r="B1175" s="79" t="s">
        <v>262</v>
      </c>
      <c r="C1175" s="89">
        <v>0.12</v>
      </c>
      <c r="D1175" s="90"/>
      <c r="E1175" s="81">
        <v>-1214805.74</v>
      </c>
    </row>
    <row r="1176" spans="1:5" ht="15" hidden="1" customHeight="1">
      <c r="A1176" s="76">
        <v>44679</v>
      </c>
      <c r="B1176" s="79" t="s">
        <v>262</v>
      </c>
      <c r="C1176" s="89">
        <v>0.03</v>
      </c>
      <c r="D1176" s="90"/>
      <c r="E1176" s="81">
        <v>-1214805.77</v>
      </c>
    </row>
    <row r="1177" spans="1:5" ht="15" hidden="1" customHeight="1">
      <c r="A1177" s="76">
        <v>44679</v>
      </c>
      <c r="B1177" s="79" t="s">
        <v>262</v>
      </c>
      <c r="C1177" s="89">
        <v>0.12</v>
      </c>
      <c r="D1177" s="90"/>
      <c r="E1177" s="81">
        <v>-1214805.8899999999</v>
      </c>
    </row>
    <row r="1178" spans="1:5" ht="15" hidden="1" customHeight="1">
      <c r="A1178" s="76">
        <v>44679</v>
      </c>
      <c r="B1178" s="79" t="s">
        <v>262</v>
      </c>
      <c r="C1178" s="89">
        <v>0.03</v>
      </c>
      <c r="D1178" s="90"/>
      <c r="E1178" s="81">
        <v>-1214805.92</v>
      </c>
    </row>
    <row r="1179" spans="1:5" ht="15" hidden="1" customHeight="1">
      <c r="A1179" s="76">
        <v>44679</v>
      </c>
      <c r="B1179" s="79" t="s">
        <v>262</v>
      </c>
      <c r="C1179" s="89">
        <v>0.12</v>
      </c>
      <c r="D1179" s="90"/>
      <c r="E1179" s="81">
        <v>-1214806.04</v>
      </c>
    </row>
    <row r="1180" spans="1:5" ht="15" hidden="1" customHeight="1">
      <c r="A1180" s="76">
        <v>44679</v>
      </c>
      <c r="B1180" s="79" t="s">
        <v>262</v>
      </c>
      <c r="C1180" s="89">
        <v>0.03</v>
      </c>
      <c r="D1180" s="90"/>
      <c r="E1180" s="81">
        <v>-1214806.07</v>
      </c>
    </row>
    <row r="1181" spans="1:5" ht="15" hidden="1" customHeight="1">
      <c r="A1181" s="76">
        <v>44679</v>
      </c>
      <c r="B1181" s="79" t="s">
        <v>262</v>
      </c>
      <c r="C1181" s="89">
        <v>0.12</v>
      </c>
      <c r="D1181" s="90"/>
      <c r="E1181" s="81">
        <v>-1214806.19</v>
      </c>
    </row>
    <row r="1182" spans="1:5" ht="15" hidden="1" customHeight="1">
      <c r="A1182" s="76">
        <v>44679</v>
      </c>
      <c r="B1182" s="79" t="s">
        <v>262</v>
      </c>
      <c r="C1182" s="89">
        <v>0.03</v>
      </c>
      <c r="D1182" s="90"/>
      <c r="E1182" s="81">
        <v>-1214806.22</v>
      </c>
    </row>
    <row r="1183" spans="1:5" ht="15" hidden="1" customHeight="1">
      <c r="A1183" s="76">
        <v>44679</v>
      </c>
      <c r="B1183" s="79" t="s">
        <v>262</v>
      </c>
      <c r="C1183" s="89">
        <v>0.12</v>
      </c>
      <c r="D1183" s="90"/>
      <c r="E1183" s="81">
        <v>-1214806.3400000001</v>
      </c>
    </row>
    <row r="1184" spans="1:5" ht="15" hidden="1" customHeight="1">
      <c r="A1184" s="76">
        <v>44679</v>
      </c>
      <c r="B1184" s="79" t="s">
        <v>262</v>
      </c>
      <c r="C1184" s="89">
        <v>0.03</v>
      </c>
      <c r="D1184" s="90"/>
      <c r="E1184" s="81">
        <v>-1214806.3700000001</v>
      </c>
    </row>
    <row r="1185" spans="1:5" ht="15" hidden="1" customHeight="1">
      <c r="A1185" s="76">
        <v>44679</v>
      </c>
      <c r="B1185" s="79" t="s">
        <v>262</v>
      </c>
      <c r="C1185" s="89">
        <v>0.6</v>
      </c>
      <c r="D1185" s="90"/>
      <c r="E1185" s="81">
        <v>-1214806.97</v>
      </c>
    </row>
    <row r="1186" spans="1:5" ht="15" hidden="1" customHeight="1">
      <c r="A1186" s="76">
        <v>44679</v>
      </c>
      <c r="B1186" s="79" t="s">
        <v>262</v>
      </c>
      <c r="C1186" s="89">
        <v>0.13</v>
      </c>
      <c r="D1186" s="90"/>
      <c r="E1186" s="81">
        <v>-1214807.1000000001</v>
      </c>
    </row>
    <row r="1187" spans="1:5" ht="15" hidden="1" customHeight="1">
      <c r="A1187" s="76">
        <v>44679</v>
      </c>
      <c r="B1187" s="77" t="s">
        <v>273</v>
      </c>
      <c r="C1187" s="89">
        <v>116.75</v>
      </c>
      <c r="D1187" s="90"/>
      <c r="E1187" s="81">
        <v>-1214923.8500000001</v>
      </c>
    </row>
    <row r="1188" spans="1:5" ht="15" hidden="1" customHeight="1">
      <c r="A1188" s="76">
        <v>44679</v>
      </c>
      <c r="B1188" s="77" t="s">
        <v>274</v>
      </c>
      <c r="C1188" s="89">
        <v>24.52</v>
      </c>
      <c r="D1188" s="90"/>
      <c r="E1188" s="81">
        <v>-1214948.3700000001</v>
      </c>
    </row>
    <row r="1189" spans="1:5" ht="15" hidden="1" customHeight="1">
      <c r="A1189" s="76">
        <v>44679</v>
      </c>
      <c r="B1189" s="79" t="s">
        <v>272</v>
      </c>
      <c r="C1189" s="89">
        <v>50000</v>
      </c>
      <c r="D1189" s="90"/>
      <c r="E1189" s="81">
        <v>-1264948.3700000001</v>
      </c>
    </row>
    <row r="1190" spans="1:5" ht="15" hidden="1" customHeight="1">
      <c r="A1190" s="76">
        <v>44679</v>
      </c>
      <c r="B1190" s="79" t="s">
        <v>285</v>
      </c>
      <c r="C1190" s="90"/>
      <c r="D1190" s="89">
        <v>1000000</v>
      </c>
      <c r="E1190" s="81">
        <v>-264948.37</v>
      </c>
    </row>
    <row r="1191" spans="1:5" ht="15" hidden="1" customHeight="1">
      <c r="A1191" s="76">
        <v>44679</v>
      </c>
      <c r="B1191" s="79" t="s">
        <v>262</v>
      </c>
      <c r="C1191" s="89">
        <v>6000</v>
      </c>
      <c r="D1191" s="90"/>
      <c r="E1191" s="81">
        <v>-270948.37</v>
      </c>
    </row>
    <row r="1192" spans="1:5" ht="15" hidden="1" customHeight="1">
      <c r="A1192" s="76">
        <v>44679</v>
      </c>
      <c r="B1192" s="79" t="s">
        <v>266</v>
      </c>
      <c r="C1192" s="89">
        <v>500</v>
      </c>
      <c r="D1192" s="90"/>
      <c r="E1192" s="81">
        <v>-271448.37</v>
      </c>
    </row>
    <row r="1193" spans="1:5" ht="15" hidden="1" customHeight="1">
      <c r="A1193" s="76">
        <v>44679</v>
      </c>
      <c r="B1193" s="79" t="s">
        <v>262</v>
      </c>
      <c r="C1193" s="89">
        <v>3</v>
      </c>
      <c r="D1193" s="90"/>
      <c r="E1193" s="81">
        <v>-271451.37</v>
      </c>
    </row>
    <row r="1194" spans="1:5" ht="15" hidden="1" customHeight="1">
      <c r="A1194" s="76">
        <v>44679</v>
      </c>
      <c r="B1194" s="79" t="s">
        <v>287</v>
      </c>
      <c r="C1194" s="90"/>
      <c r="D1194" s="89">
        <v>25000</v>
      </c>
      <c r="E1194" s="81">
        <v>-246451.37</v>
      </c>
    </row>
    <row r="1195" spans="1:5" ht="15" hidden="1" customHeight="1">
      <c r="A1195" s="76">
        <v>44679</v>
      </c>
      <c r="B1195" s="79" t="s">
        <v>262</v>
      </c>
      <c r="C1195" s="89">
        <v>150</v>
      </c>
      <c r="D1195" s="90"/>
      <c r="E1195" s="81">
        <v>-246601.37</v>
      </c>
    </row>
    <row r="1196" spans="1:5" ht="15" hidden="1" customHeight="1">
      <c r="A1196" s="76">
        <v>44679</v>
      </c>
      <c r="B1196" s="79" t="s">
        <v>266</v>
      </c>
      <c r="C1196" s="89">
        <v>12.5</v>
      </c>
      <c r="D1196" s="90"/>
      <c r="E1196" s="81">
        <v>-246613.87</v>
      </c>
    </row>
    <row r="1197" spans="1:5" ht="15" hidden="1" customHeight="1">
      <c r="A1197" s="76">
        <v>44679</v>
      </c>
      <c r="B1197" s="79" t="s">
        <v>262</v>
      </c>
      <c r="C1197" s="89">
        <v>0.08</v>
      </c>
      <c r="D1197" s="90"/>
      <c r="E1197" s="81">
        <v>-246613.95</v>
      </c>
    </row>
    <row r="1198" spans="1:5" ht="15" hidden="1" customHeight="1">
      <c r="A1198" s="76">
        <v>44679</v>
      </c>
      <c r="B1198" s="79" t="s">
        <v>287</v>
      </c>
      <c r="C1198" s="90"/>
      <c r="D1198" s="89">
        <v>55000</v>
      </c>
      <c r="E1198" s="81">
        <v>-191613.95</v>
      </c>
    </row>
    <row r="1199" spans="1:5" ht="15" hidden="1" customHeight="1">
      <c r="A1199" s="76">
        <v>44679</v>
      </c>
      <c r="B1199" s="79" t="s">
        <v>262</v>
      </c>
      <c r="C1199" s="89">
        <v>330</v>
      </c>
      <c r="D1199" s="90"/>
      <c r="E1199" s="81">
        <v>-191943.95</v>
      </c>
    </row>
    <row r="1200" spans="1:5" ht="15" hidden="1" customHeight="1">
      <c r="A1200" s="76">
        <v>44679</v>
      </c>
      <c r="B1200" s="79" t="s">
        <v>266</v>
      </c>
      <c r="C1200" s="89">
        <v>27.5</v>
      </c>
      <c r="D1200" s="90"/>
      <c r="E1200" s="81">
        <v>-191971.45</v>
      </c>
    </row>
    <row r="1201" spans="1:5" ht="15" hidden="1" customHeight="1">
      <c r="A1201" s="76">
        <v>44679</v>
      </c>
      <c r="B1201" s="79" t="s">
        <v>262</v>
      </c>
      <c r="C1201" s="89">
        <v>0.17</v>
      </c>
      <c r="D1201" s="90"/>
      <c r="E1201" s="81">
        <v>-191971.62</v>
      </c>
    </row>
    <row r="1202" spans="1:5" ht="15" hidden="1" customHeight="1">
      <c r="A1202" s="76">
        <v>44679</v>
      </c>
      <c r="B1202" s="77" t="s">
        <v>273</v>
      </c>
      <c r="C1202" s="89">
        <v>20</v>
      </c>
      <c r="D1202" s="90"/>
      <c r="E1202" s="81">
        <v>-191991.62</v>
      </c>
    </row>
    <row r="1203" spans="1:5" ht="15" hidden="1" customHeight="1">
      <c r="A1203" s="76">
        <v>44679</v>
      </c>
      <c r="B1203" s="77" t="s">
        <v>274</v>
      </c>
      <c r="C1203" s="89">
        <v>4.2</v>
      </c>
      <c r="D1203" s="90"/>
      <c r="E1203" s="81">
        <v>-191995.82</v>
      </c>
    </row>
    <row r="1204" spans="1:5" ht="15" hidden="1" customHeight="1">
      <c r="A1204" s="76">
        <v>44679</v>
      </c>
      <c r="B1204" s="77" t="s">
        <v>273</v>
      </c>
      <c r="C1204" s="89">
        <v>20</v>
      </c>
      <c r="D1204" s="90"/>
      <c r="E1204" s="81">
        <v>-192015.82</v>
      </c>
    </row>
    <row r="1205" spans="1:5" ht="15" hidden="1" customHeight="1">
      <c r="A1205" s="76">
        <v>44679</v>
      </c>
      <c r="B1205" s="77" t="s">
        <v>274</v>
      </c>
      <c r="C1205" s="89">
        <v>4.2</v>
      </c>
      <c r="D1205" s="90"/>
      <c r="E1205" s="81">
        <v>-192020.02</v>
      </c>
    </row>
    <row r="1206" spans="1:5" ht="15" hidden="1" customHeight="1">
      <c r="A1206" s="76">
        <v>44679</v>
      </c>
      <c r="B1206" s="77" t="s">
        <v>273</v>
      </c>
      <c r="C1206" s="89">
        <v>20</v>
      </c>
      <c r="D1206" s="90"/>
      <c r="E1206" s="81">
        <v>-192040.02</v>
      </c>
    </row>
    <row r="1207" spans="1:5" ht="15" hidden="1" customHeight="1">
      <c r="A1207" s="76">
        <v>44679</v>
      </c>
      <c r="B1207" s="77" t="s">
        <v>274</v>
      </c>
      <c r="C1207" s="89">
        <v>4.2</v>
      </c>
      <c r="D1207" s="90"/>
      <c r="E1207" s="81">
        <v>-192044.22</v>
      </c>
    </row>
    <row r="1208" spans="1:5" ht="15" hidden="1" customHeight="1">
      <c r="A1208" s="76">
        <v>44679</v>
      </c>
      <c r="B1208" s="77" t="s">
        <v>273</v>
      </c>
      <c r="C1208" s="89">
        <v>20</v>
      </c>
      <c r="D1208" s="90"/>
      <c r="E1208" s="81">
        <v>-192064.22</v>
      </c>
    </row>
    <row r="1209" spans="1:5" ht="15" hidden="1" customHeight="1">
      <c r="A1209" s="76">
        <v>44679</v>
      </c>
      <c r="B1209" s="77" t="s">
        <v>274</v>
      </c>
      <c r="C1209" s="89">
        <v>4.2</v>
      </c>
      <c r="D1209" s="90"/>
      <c r="E1209" s="81">
        <v>-192068.42</v>
      </c>
    </row>
    <row r="1210" spans="1:5" ht="15" hidden="1" customHeight="1">
      <c r="A1210" s="76">
        <v>44679</v>
      </c>
      <c r="B1210" s="77" t="s">
        <v>273</v>
      </c>
      <c r="C1210" s="89">
        <v>20</v>
      </c>
      <c r="D1210" s="90"/>
      <c r="E1210" s="81">
        <v>-192088.42</v>
      </c>
    </row>
    <row r="1211" spans="1:5" ht="15" hidden="1" customHeight="1">
      <c r="A1211" s="76">
        <v>44679</v>
      </c>
      <c r="B1211" s="77" t="s">
        <v>274</v>
      </c>
      <c r="C1211" s="89">
        <v>4.2</v>
      </c>
      <c r="D1211" s="90"/>
      <c r="E1211" s="81">
        <v>-192092.62</v>
      </c>
    </row>
    <row r="1212" spans="1:5" ht="15" hidden="1" customHeight="1">
      <c r="A1212" s="76">
        <v>44679</v>
      </c>
      <c r="B1212" s="77" t="s">
        <v>273</v>
      </c>
      <c r="C1212" s="89">
        <v>20</v>
      </c>
      <c r="D1212" s="90"/>
      <c r="E1212" s="81">
        <v>-192112.62</v>
      </c>
    </row>
    <row r="1213" spans="1:5" ht="15" hidden="1" customHeight="1">
      <c r="A1213" s="76">
        <v>44679</v>
      </c>
      <c r="B1213" s="77" t="s">
        <v>274</v>
      </c>
      <c r="C1213" s="89">
        <v>4.2</v>
      </c>
      <c r="D1213" s="90"/>
      <c r="E1213" s="81">
        <v>-192116.82</v>
      </c>
    </row>
    <row r="1214" spans="1:5" ht="15" customHeight="1">
      <c r="A1214" s="76">
        <v>44680</v>
      </c>
      <c r="B1214" s="79" t="s">
        <v>262</v>
      </c>
      <c r="C1214" s="89">
        <v>2189.4899999999998</v>
      </c>
      <c r="D1214" s="90"/>
      <c r="E1214" s="81">
        <v>-194306.31</v>
      </c>
    </row>
    <row r="1215" spans="1:5" ht="15" customHeight="1">
      <c r="A1215" s="76">
        <v>44680</v>
      </c>
      <c r="B1215" s="79" t="s">
        <v>262</v>
      </c>
      <c r="C1215" s="89">
        <v>600</v>
      </c>
      <c r="D1215" s="90"/>
      <c r="E1215" s="81">
        <v>-194906.31</v>
      </c>
    </row>
    <row r="1216" spans="1:5" ht="15" customHeight="1">
      <c r="A1216" s="76">
        <v>44680</v>
      </c>
      <c r="B1216" s="79" t="s">
        <v>262</v>
      </c>
      <c r="C1216" s="89">
        <v>600</v>
      </c>
      <c r="D1216" s="90"/>
      <c r="E1216" s="81">
        <v>-195506.31</v>
      </c>
    </row>
    <row r="1217" spans="1:5" ht="15" customHeight="1">
      <c r="A1217" s="76">
        <v>44680</v>
      </c>
      <c r="B1217" s="79" t="s">
        <v>262</v>
      </c>
      <c r="C1217" s="89">
        <v>212.6</v>
      </c>
      <c r="D1217" s="90"/>
      <c r="E1217" s="81">
        <v>-195718.91</v>
      </c>
    </row>
    <row r="1218" spans="1:5" ht="15" customHeight="1">
      <c r="A1218" s="76">
        <v>44680</v>
      </c>
      <c r="B1218" s="79" t="s">
        <v>262</v>
      </c>
      <c r="C1218" s="89">
        <v>2400</v>
      </c>
      <c r="D1218" s="90"/>
      <c r="E1218" s="81">
        <v>-198118.91</v>
      </c>
    </row>
    <row r="1219" spans="1:5" ht="15" customHeight="1">
      <c r="A1219" s="76">
        <v>44680</v>
      </c>
      <c r="B1219" s="79" t="s">
        <v>262</v>
      </c>
      <c r="C1219" s="89">
        <v>0.7</v>
      </c>
      <c r="D1219" s="90"/>
      <c r="E1219" s="81">
        <v>-198119.61</v>
      </c>
    </row>
    <row r="1220" spans="1:5" ht="15" customHeight="1">
      <c r="A1220" s="76">
        <v>44680</v>
      </c>
      <c r="B1220" s="79" t="s">
        <v>262</v>
      </c>
      <c r="C1220" s="89">
        <v>0.15</v>
      </c>
      <c r="D1220" s="90"/>
      <c r="E1220" s="81">
        <v>-198119.76</v>
      </c>
    </row>
    <row r="1221" spans="1:5" ht="15" customHeight="1">
      <c r="A1221" s="76">
        <v>44680</v>
      </c>
      <c r="B1221" s="79" t="s">
        <v>262</v>
      </c>
      <c r="C1221" s="89">
        <v>300</v>
      </c>
      <c r="D1221" s="90"/>
      <c r="E1221" s="81">
        <v>-198419.76</v>
      </c>
    </row>
    <row r="1222" spans="1:5" ht="15" customHeight="1">
      <c r="A1222" s="76">
        <v>44680</v>
      </c>
      <c r="B1222" s="79" t="s">
        <v>262</v>
      </c>
      <c r="C1222" s="89">
        <v>0.12</v>
      </c>
      <c r="D1222" s="90"/>
      <c r="E1222" s="81">
        <v>-198419.88</v>
      </c>
    </row>
    <row r="1223" spans="1:5" ht="15" customHeight="1">
      <c r="A1223" s="76">
        <v>44680</v>
      </c>
      <c r="B1223" s="79" t="s">
        <v>262</v>
      </c>
      <c r="C1223" s="89">
        <v>0.03</v>
      </c>
      <c r="D1223" s="90"/>
      <c r="E1223" s="81">
        <v>-198419.91</v>
      </c>
    </row>
    <row r="1224" spans="1:5" ht="15" customHeight="1">
      <c r="A1224" s="76">
        <v>44680</v>
      </c>
      <c r="B1224" s="79" t="s">
        <v>262</v>
      </c>
      <c r="C1224" s="89">
        <v>0.12</v>
      </c>
      <c r="D1224" s="90"/>
      <c r="E1224" s="81">
        <v>-198420.03</v>
      </c>
    </row>
    <row r="1225" spans="1:5" ht="15" customHeight="1">
      <c r="A1225" s="76">
        <v>44680</v>
      </c>
      <c r="B1225" s="79" t="s">
        <v>262</v>
      </c>
      <c r="C1225" s="89">
        <v>0.03</v>
      </c>
      <c r="D1225" s="90"/>
      <c r="E1225" s="81">
        <v>-198420.06</v>
      </c>
    </row>
    <row r="1226" spans="1:5" ht="15" customHeight="1">
      <c r="A1226" s="76">
        <v>44680</v>
      </c>
      <c r="B1226" s="79" t="s">
        <v>262</v>
      </c>
      <c r="C1226" s="89">
        <v>0.12</v>
      </c>
      <c r="D1226" s="90"/>
      <c r="E1226" s="81">
        <v>-198420.18</v>
      </c>
    </row>
    <row r="1227" spans="1:5" ht="15" customHeight="1">
      <c r="A1227" s="76">
        <v>44680</v>
      </c>
      <c r="B1227" s="79" t="s">
        <v>262</v>
      </c>
      <c r="C1227" s="89">
        <v>0.03</v>
      </c>
      <c r="D1227" s="90"/>
      <c r="E1227" s="81">
        <v>-198420.21</v>
      </c>
    </row>
    <row r="1228" spans="1:5" ht="15" customHeight="1">
      <c r="A1228" s="76">
        <v>44680</v>
      </c>
      <c r="B1228" s="79" t="s">
        <v>262</v>
      </c>
      <c r="C1228" s="89">
        <v>0.12</v>
      </c>
      <c r="D1228" s="90"/>
      <c r="E1228" s="81">
        <v>-198420.33</v>
      </c>
    </row>
    <row r="1229" spans="1:5" ht="15" customHeight="1">
      <c r="A1229" s="76">
        <v>44680</v>
      </c>
      <c r="B1229" s="79" t="s">
        <v>262</v>
      </c>
      <c r="C1229" s="89">
        <v>0.03</v>
      </c>
      <c r="D1229" s="90"/>
      <c r="E1229" s="81">
        <v>-198420.36</v>
      </c>
    </row>
    <row r="1230" spans="1:5" ht="15" customHeight="1">
      <c r="A1230" s="76">
        <v>44680</v>
      </c>
      <c r="B1230" s="79" t="s">
        <v>262</v>
      </c>
      <c r="C1230" s="89">
        <v>0.12</v>
      </c>
      <c r="D1230" s="90"/>
      <c r="E1230" s="81">
        <v>-198420.48000000001</v>
      </c>
    </row>
    <row r="1231" spans="1:5" ht="15" customHeight="1">
      <c r="A1231" s="76">
        <v>44680</v>
      </c>
      <c r="B1231" s="79" t="s">
        <v>262</v>
      </c>
      <c r="C1231" s="89">
        <v>0.03</v>
      </c>
      <c r="D1231" s="90"/>
      <c r="E1231" s="81">
        <v>-198420.51</v>
      </c>
    </row>
    <row r="1232" spans="1:5" ht="15" customHeight="1">
      <c r="A1232" s="76">
        <v>44680</v>
      </c>
      <c r="B1232" s="79" t="s">
        <v>262</v>
      </c>
      <c r="C1232" s="89">
        <v>0.12</v>
      </c>
      <c r="D1232" s="90"/>
      <c r="E1232" s="81">
        <v>-198420.63</v>
      </c>
    </row>
    <row r="1233" spans="1:5" ht="15" customHeight="1">
      <c r="A1233" s="76">
        <v>44680</v>
      </c>
      <c r="B1233" s="79" t="s">
        <v>262</v>
      </c>
      <c r="C1233" s="89">
        <v>0.03</v>
      </c>
      <c r="D1233" s="90"/>
      <c r="E1233" s="81">
        <v>-198420.66</v>
      </c>
    </row>
    <row r="1234" spans="1:5" ht="15" customHeight="1">
      <c r="A1234" s="76">
        <v>44680</v>
      </c>
      <c r="B1234" s="79" t="s">
        <v>272</v>
      </c>
      <c r="C1234" s="89">
        <v>600000</v>
      </c>
      <c r="D1234" s="90"/>
      <c r="E1234" s="81">
        <v>-798420.66</v>
      </c>
    </row>
    <row r="1235" spans="1:5" ht="15" customHeight="1">
      <c r="A1235" s="76">
        <v>44680</v>
      </c>
      <c r="B1235" s="79" t="s">
        <v>281</v>
      </c>
      <c r="C1235" s="89">
        <v>700000</v>
      </c>
      <c r="D1235" s="90"/>
      <c r="E1235" s="81">
        <v>-1498420.66</v>
      </c>
    </row>
    <row r="1236" spans="1:5" ht="15" customHeight="1">
      <c r="A1236" s="76">
        <v>44680</v>
      </c>
      <c r="B1236" s="79" t="s">
        <v>266</v>
      </c>
      <c r="C1236" s="89">
        <v>350</v>
      </c>
      <c r="D1236" s="90"/>
      <c r="E1236" s="81">
        <v>-1498770.66</v>
      </c>
    </row>
    <row r="1237" spans="1:5" ht="15" customHeight="1">
      <c r="A1237" s="76">
        <v>44680</v>
      </c>
      <c r="B1237" s="79" t="s">
        <v>262</v>
      </c>
      <c r="C1237" s="89">
        <v>4200</v>
      </c>
      <c r="D1237" s="90"/>
      <c r="E1237" s="81">
        <v>-1502970.66</v>
      </c>
    </row>
    <row r="1238" spans="1:5" ht="15" customHeight="1">
      <c r="A1238" s="76">
        <v>44680</v>
      </c>
      <c r="B1238" s="79" t="s">
        <v>262</v>
      </c>
      <c r="C1238" s="89">
        <v>2.1</v>
      </c>
      <c r="D1238" s="90"/>
      <c r="E1238" s="81">
        <v>-1502972.76</v>
      </c>
    </row>
    <row r="1239" spans="1:5" ht="15" customHeight="1">
      <c r="A1239" s="76">
        <v>44680</v>
      </c>
      <c r="B1239" s="94" t="s">
        <v>285</v>
      </c>
      <c r="C1239" s="90"/>
      <c r="D1239" s="89">
        <v>700000</v>
      </c>
      <c r="E1239" s="81">
        <v>-802972.76</v>
      </c>
    </row>
    <row r="1240" spans="1:5" ht="15" customHeight="1">
      <c r="A1240" s="76">
        <v>44680</v>
      </c>
      <c r="B1240" s="79" t="s">
        <v>288</v>
      </c>
      <c r="C1240" s="90"/>
      <c r="D1240" s="89">
        <v>1011467.44</v>
      </c>
      <c r="E1240" s="81">
        <v>208494.68</v>
      </c>
    </row>
    <row r="1241" spans="1:5" ht="15" customHeight="1">
      <c r="A1241" s="76">
        <v>44680</v>
      </c>
      <c r="B1241" s="79" t="s">
        <v>262</v>
      </c>
      <c r="C1241" s="89">
        <v>6068.8</v>
      </c>
      <c r="D1241" s="90"/>
      <c r="E1241" s="81">
        <v>202425.88</v>
      </c>
    </row>
    <row r="1242" spans="1:5" ht="15" customHeight="1">
      <c r="A1242" s="76">
        <v>44680</v>
      </c>
      <c r="B1242" s="79" t="s">
        <v>266</v>
      </c>
      <c r="C1242" s="89">
        <v>505.73</v>
      </c>
      <c r="D1242" s="90"/>
      <c r="E1242" s="81">
        <v>201920.15</v>
      </c>
    </row>
    <row r="1243" spans="1:5" ht="15" customHeight="1">
      <c r="A1243" s="76">
        <v>44680</v>
      </c>
      <c r="B1243" s="79" t="s">
        <v>262</v>
      </c>
      <c r="C1243" s="89">
        <v>3.03</v>
      </c>
      <c r="D1243" s="90"/>
      <c r="E1243" s="81">
        <v>201917.12</v>
      </c>
    </row>
    <row r="1244" spans="1:5" ht="15" customHeight="1">
      <c r="A1244" s="76">
        <v>44680</v>
      </c>
      <c r="B1244" s="79" t="s">
        <v>289</v>
      </c>
      <c r="C1244" s="90"/>
      <c r="D1244" s="89">
        <v>1836576.16</v>
      </c>
      <c r="E1244" s="81">
        <v>2038493.28</v>
      </c>
    </row>
    <row r="1245" spans="1:5" ht="15" customHeight="1">
      <c r="A1245" s="76">
        <v>44680</v>
      </c>
      <c r="B1245" s="79" t="s">
        <v>262</v>
      </c>
      <c r="C1245" s="89">
        <v>11019.46</v>
      </c>
      <c r="D1245" s="90"/>
      <c r="E1245" s="81">
        <v>2027473.82</v>
      </c>
    </row>
    <row r="1246" spans="1:5" ht="15" customHeight="1">
      <c r="A1246" s="76">
        <v>44680</v>
      </c>
      <c r="B1246" s="79" t="s">
        <v>266</v>
      </c>
      <c r="C1246" s="89">
        <v>918.29</v>
      </c>
      <c r="D1246" s="90"/>
      <c r="E1246" s="81">
        <v>2026555.53</v>
      </c>
    </row>
    <row r="1247" spans="1:5" ht="15" customHeight="1">
      <c r="A1247" s="76">
        <v>44680</v>
      </c>
      <c r="B1247" s="79" t="s">
        <v>262</v>
      </c>
      <c r="C1247" s="89">
        <v>5.51</v>
      </c>
      <c r="D1247" s="90"/>
      <c r="E1247" s="81">
        <v>2026550.02</v>
      </c>
    </row>
    <row r="1248" spans="1:5" ht="15" customHeight="1">
      <c r="A1248" s="76">
        <v>44680</v>
      </c>
      <c r="B1248" s="97" t="s">
        <v>287</v>
      </c>
      <c r="C1248" s="89">
        <v>990000</v>
      </c>
      <c r="D1248" s="90"/>
      <c r="E1248" s="81">
        <v>1036550.02</v>
      </c>
    </row>
    <row r="1249" spans="1:5" ht="15" customHeight="1">
      <c r="A1249" s="76">
        <v>44680</v>
      </c>
      <c r="B1249" s="79" t="s">
        <v>262</v>
      </c>
      <c r="C1249" s="89">
        <v>5940</v>
      </c>
      <c r="D1249" s="90"/>
      <c r="E1249" s="81">
        <v>1030610.02</v>
      </c>
    </row>
    <row r="1250" spans="1:5" ht="15" customHeight="1">
      <c r="A1250" s="76">
        <v>44680</v>
      </c>
      <c r="B1250" s="97" t="s">
        <v>287</v>
      </c>
      <c r="C1250" s="89">
        <v>1000000</v>
      </c>
      <c r="D1250" s="90"/>
      <c r="E1250" s="81">
        <v>30610.02</v>
      </c>
    </row>
    <row r="1251" spans="1:5" ht="15" customHeight="1">
      <c r="A1251" s="76">
        <v>44680</v>
      </c>
      <c r="B1251" s="79" t="s">
        <v>262</v>
      </c>
      <c r="C1251" s="89">
        <v>6000</v>
      </c>
      <c r="D1251" s="90"/>
      <c r="E1251" s="81">
        <v>24610.02</v>
      </c>
    </row>
    <row r="1252" spans="1:5" ht="15" customHeight="1">
      <c r="A1252" s="76">
        <v>44680</v>
      </c>
      <c r="B1252" s="97" t="s">
        <v>287</v>
      </c>
      <c r="C1252" s="89">
        <v>210000</v>
      </c>
      <c r="D1252" s="90"/>
      <c r="E1252" s="81">
        <v>-185389.98</v>
      </c>
    </row>
    <row r="1253" spans="1:5" ht="15" customHeight="1">
      <c r="A1253" s="76">
        <v>44680</v>
      </c>
      <c r="B1253" s="79" t="s">
        <v>262</v>
      </c>
      <c r="C1253" s="89">
        <v>1260</v>
      </c>
      <c r="D1253" s="90"/>
      <c r="E1253" s="81">
        <v>-186649.98</v>
      </c>
    </row>
    <row r="1254" spans="1:5" ht="15" customHeight="1">
      <c r="A1254" s="76">
        <v>44680</v>
      </c>
      <c r="B1254" s="97" t="s">
        <v>287</v>
      </c>
      <c r="C1254" s="89">
        <v>5000</v>
      </c>
      <c r="D1254" s="90"/>
      <c r="E1254" s="81">
        <v>-191649.98</v>
      </c>
    </row>
    <row r="1255" spans="1:5" ht="15" customHeight="1">
      <c r="A1255" s="76">
        <v>44680</v>
      </c>
      <c r="B1255" s="79" t="s">
        <v>262</v>
      </c>
      <c r="C1255" s="89">
        <v>30</v>
      </c>
      <c r="D1255" s="90"/>
      <c r="E1255" s="81">
        <v>-191679.98</v>
      </c>
    </row>
    <row r="1256" spans="1:5" ht="15" customHeight="1">
      <c r="A1256" s="76">
        <v>44680</v>
      </c>
      <c r="B1256" s="77" t="s">
        <v>273</v>
      </c>
      <c r="C1256" s="89">
        <v>2</v>
      </c>
      <c r="D1256" s="90"/>
      <c r="E1256" s="81">
        <v>-191681.98</v>
      </c>
    </row>
    <row r="1257" spans="1:5" ht="15" customHeight="1">
      <c r="A1257" s="76">
        <v>44680</v>
      </c>
      <c r="B1257" s="77" t="s">
        <v>274</v>
      </c>
      <c r="C1257" s="89">
        <v>0.42</v>
      </c>
      <c r="D1257" s="90"/>
      <c r="E1257" s="81">
        <v>-191682.4</v>
      </c>
    </row>
    <row r="1258" spans="1:5" ht="15" customHeight="1">
      <c r="A1258" s="76">
        <v>44680</v>
      </c>
      <c r="B1258" s="77" t="s">
        <v>273</v>
      </c>
      <c r="C1258" s="89">
        <v>2</v>
      </c>
      <c r="D1258" s="90"/>
      <c r="E1258" s="81">
        <v>-191684.4</v>
      </c>
    </row>
    <row r="1259" spans="1:5" ht="15" customHeight="1">
      <c r="A1259" s="76">
        <v>44680</v>
      </c>
      <c r="B1259" s="77" t="s">
        <v>274</v>
      </c>
      <c r="C1259" s="89">
        <v>0.42</v>
      </c>
      <c r="D1259" s="90"/>
      <c r="E1259" s="81">
        <v>-191684.82</v>
      </c>
    </row>
    <row r="1260" spans="1:5" ht="15" customHeight="1">
      <c r="A1260" s="76">
        <v>44680</v>
      </c>
      <c r="B1260" s="77" t="s">
        <v>273</v>
      </c>
      <c r="C1260" s="89">
        <v>2</v>
      </c>
      <c r="D1260" s="90"/>
      <c r="E1260" s="81">
        <v>-191686.82</v>
      </c>
    </row>
    <row r="1261" spans="1:5" ht="15" customHeight="1">
      <c r="A1261" s="76">
        <v>44680</v>
      </c>
      <c r="B1261" s="77" t="s">
        <v>274</v>
      </c>
      <c r="C1261" s="89">
        <v>0.42</v>
      </c>
      <c r="D1261" s="90"/>
      <c r="E1261" s="81">
        <v>-191687.24</v>
      </c>
    </row>
    <row r="1262" spans="1:5" ht="15" customHeight="1">
      <c r="A1262" s="76">
        <v>44680</v>
      </c>
      <c r="B1262" s="77" t="s">
        <v>273</v>
      </c>
      <c r="C1262" s="89">
        <v>2</v>
      </c>
      <c r="D1262" s="90"/>
      <c r="E1262" s="81">
        <v>-191689.24</v>
      </c>
    </row>
    <row r="1263" spans="1:5" ht="15" customHeight="1">
      <c r="A1263" s="76">
        <v>44680</v>
      </c>
      <c r="B1263" s="77" t="s">
        <v>274</v>
      </c>
      <c r="C1263" s="89">
        <v>0.42</v>
      </c>
      <c r="D1263" s="90"/>
      <c r="E1263" s="81">
        <v>-191689.66</v>
      </c>
    </row>
    <row r="1264" spans="1:5" ht="15" customHeight="1">
      <c r="A1264" s="76">
        <v>44680</v>
      </c>
      <c r="B1264" s="77" t="s">
        <v>273</v>
      </c>
      <c r="C1264" s="89">
        <v>20</v>
      </c>
      <c r="D1264" s="90"/>
      <c r="E1264" s="81">
        <v>-191709.66</v>
      </c>
    </row>
    <row r="1265" spans="1:5" ht="15" customHeight="1">
      <c r="A1265" s="76">
        <v>44680</v>
      </c>
      <c r="B1265" s="77" t="s">
        <v>274</v>
      </c>
      <c r="C1265" s="89">
        <v>4.2</v>
      </c>
      <c r="D1265" s="90"/>
      <c r="E1265" s="81">
        <v>-191713.86</v>
      </c>
    </row>
    <row r="1266" spans="1:5" ht="15" customHeight="1">
      <c r="A1266" s="76">
        <v>44680</v>
      </c>
      <c r="B1266" s="77" t="s">
        <v>273</v>
      </c>
      <c r="C1266" s="89">
        <v>20</v>
      </c>
      <c r="D1266" s="90"/>
      <c r="E1266" s="81">
        <v>-191733.86</v>
      </c>
    </row>
    <row r="1267" spans="1:5" ht="15" customHeight="1">
      <c r="A1267" s="76">
        <v>44680</v>
      </c>
      <c r="B1267" s="77" t="s">
        <v>274</v>
      </c>
      <c r="C1267" s="89">
        <v>4.2</v>
      </c>
      <c r="D1267" s="90"/>
      <c r="E1267" s="81">
        <v>-191738.06</v>
      </c>
    </row>
    <row r="1268" spans="1:5" ht="15" customHeight="1">
      <c r="A1268" s="76">
        <v>44680</v>
      </c>
      <c r="B1268" s="77" t="s">
        <v>273</v>
      </c>
      <c r="C1268" s="89">
        <v>20</v>
      </c>
      <c r="D1268" s="90"/>
      <c r="E1268" s="81">
        <v>-191758.06</v>
      </c>
    </row>
    <row r="1269" spans="1:5" ht="15" customHeight="1">
      <c r="A1269" s="76">
        <v>44680</v>
      </c>
      <c r="B1269" s="77" t="s">
        <v>274</v>
      </c>
      <c r="C1269" s="89">
        <v>4.2</v>
      </c>
      <c r="D1269" s="90"/>
      <c r="E1269" s="81">
        <v>-191762.26</v>
      </c>
    </row>
    <row r="1270" spans="1:5" ht="15" customHeight="1">
      <c r="A1270" s="76">
        <v>44680</v>
      </c>
      <c r="B1270" s="77" t="s">
        <v>273</v>
      </c>
      <c r="C1270" s="89">
        <v>20</v>
      </c>
      <c r="D1270" s="90"/>
      <c r="E1270" s="81">
        <v>-191782.26</v>
      </c>
    </row>
    <row r="1271" spans="1:5" ht="15" customHeight="1">
      <c r="A1271" s="76">
        <v>44680</v>
      </c>
      <c r="B1271" s="77" t="s">
        <v>274</v>
      </c>
      <c r="C1271" s="89">
        <v>4.2</v>
      </c>
      <c r="D1271" s="90"/>
      <c r="E1271" s="81">
        <v>-191786.46</v>
      </c>
    </row>
    <row r="1272" spans="1:5" ht="15" customHeight="1">
      <c r="A1272" s="76">
        <v>44680</v>
      </c>
      <c r="B1272" s="77" t="s">
        <v>273</v>
      </c>
      <c r="C1272" s="89">
        <v>20</v>
      </c>
      <c r="D1272" s="90"/>
      <c r="E1272" s="81">
        <v>-191806.46</v>
      </c>
    </row>
    <row r="1273" spans="1:5" ht="15" customHeight="1">
      <c r="A1273" s="76">
        <v>44680</v>
      </c>
      <c r="B1273" s="77" t="s">
        <v>274</v>
      </c>
      <c r="C1273" s="89">
        <v>4.2</v>
      </c>
      <c r="D1273" s="90"/>
      <c r="E1273" s="81">
        <v>-191810.66</v>
      </c>
    </row>
    <row r="1274" spans="1:5" ht="15" customHeight="1">
      <c r="A1274" s="76">
        <v>44680</v>
      </c>
      <c r="B1274" s="77" t="s">
        <v>273</v>
      </c>
      <c r="C1274" s="89">
        <v>20</v>
      </c>
      <c r="D1274" s="90"/>
      <c r="E1274" s="81">
        <v>-191830.66</v>
      </c>
    </row>
    <row r="1275" spans="1:5" ht="15" customHeight="1">
      <c r="A1275" s="76">
        <v>44680</v>
      </c>
      <c r="B1275" s="77" t="s">
        <v>274</v>
      </c>
      <c r="C1275" s="89">
        <v>4.2</v>
      </c>
      <c r="D1275" s="90"/>
      <c r="E1275" s="81">
        <v>-191834.86</v>
      </c>
    </row>
    <row r="1276" spans="1:5" ht="15" customHeight="1">
      <c r="A1276" s="76">
        <v>44680</v>
      </c>
      <c r="B1276" s="77" t="s">
        <v>273</v>
      </c>
      <c r="C1276" s="89">
        <v>20</v>
      </c>
      <c r="D1276" s="90"/>
      <c r="E1276" s="81">
        <v>-191854.86</v>
      </c>
    </row>
    <row r="1277" spans="1:5" ht="15" customHeight="1">
      <c r="A1277" s="76">
        <v>44680</v>
      </c>
      <c r="B1277" s="77" t="s">
        <v>274</v>
      </c>
      <c r="C1277" s="89">
        <v>4.2</v>
      </c>
      <c r="D1277" s="90"/>
      <c r="E1277" s="81">
        <v>-191859.06</v>
      </c>
    </row>
    <row r="1278" spans="1:5" ht="15" customHeight="1">
      <c r="A1278" s="76">
        <v>44680</v>
      </c>
      <c r="B1278" s="77" t="s">
        <v>273</v>
      </c>
      <c r="C1278" s="89">
        <v>20</v>
      </c>
      <c r="D1278" s="90"/>
      <c r="E1278" s="81">
        <v>-191879.06</v>
      </c>
    </row>
    <row r="1279" spans="1:5" ht="15" customHeight="1">
      <c r="A1279" s="76">
        <v>44680</v>
      </c>
      <c r="B1279" s="77" t="s">
        <v>274</v>
      </c>
      <c r="C1279" s="89">
        <v>4.2</v>
      </c>
      <c r="D1279" s="90"/>
      <c r="E1279" s="81">
        <v>-191883.26</v>
      </c>
    </row>
    <row r="1280" spans="1:5" ht="15" customHeight="1">
      <c r="A1280" s="76">
        <v>44680</v>
      </c>
      <c r="B1280" s="77" t="s">
        <v>273</v>
      </c>
      <c r="C1280" s="89">
        <v>20</v>
      </c>
      <c r="D1280" s="90"/>
      <c r="E1280" s="81">
        <v>-191903.26</v>
      </c>
    </row>
    <row r="1281" spans="1:5" ht="15" customHeight="1">
      <c r="A1281" s="76">
        <v>44680</v>
      </c>
      <c r="B1281" s="77" t="s">
        <v>274</v>
      </c>
      <c r="C1281" s="89">
        <v>4.2</v>
      </c>
      <c r="D1281" s="90"/>
      <c r="E1281" s="81">
        <v>-191907.46</v>
      </c>
    </row>
    <row r="1282" spans="1:5" ht="15" customHeight="1">
      <c r="A1282" s="76">
        <v>44680</v>
      </c>
      <c r="B1282" s="77" t="s">
        <v>273</v>
      </c>
      <c r="C1282" s="89">
        <v>100</v>
      </c>
      <c r="D1282" s="90"/>
      <c r="E1282" s="81">
        <v>-192007.46</v>
      </c>
    </row>
    <row r="1283" spans="1:5" ht="15" customHeight="1">
      <c r="A1283" s="76">
        <v>44680</v>
      </c>
      <c r="B1283" s="77" t="s">
        <v>274</v>
      </c>
      <c r="C1283" s="89">
        <v>21</v>
      </c>
      <c r="D1283" s="90"/>
      <c r="E1283" s="81">
        <v>-192028.46</v>
      </c>
    </row>
    <row r="1284" spans="1:5" ht="15" customHeight="1">
      <c r="A1284" s="80"/>
      <c r="B1284" s="79" t="s">
        <v>269</v>
      </c>
      <c r="C1284" s="80"/>
      <c r="D1284" s="80"/>
      <c r="E1284" s="81">
        <v>-192028.46</v>
      </c>
    </row>
  </sheetData>
  <autoFilter ref="A1:E1284">
    <filterColumn colId="0">
      <filters blank="1">
        <dateGroupItem year="2022" month="4" day="29" dateTimeGrouping="day"/>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workbookViewId="0">
      <selection activeCell="A3" sqref="A3:F121"/>
    </sheetView>
  </sheetViews>
  <sheetFormatPr baseColWidth="10" defaultColWidth="9.33203125" defaultRowHeight="12.75"/>
  <cols>
    <col min="1" max="1" width="11.83203125" customWidth="1"/>
    <col min="2" max="2" width="14" customWidth="1"/>
    <col min="3" max="3" width="36.83203125" customWidth="1"/>
    <col min="4" max="4" width="25.33203125" customWidth="1"/>
    <col min="5" max="5" width="22.1640625" customWidth="1"/>
    <col min="6" max="6" width="15.83203125" customWidth="1"/>
    <col min="7" max="7" width="2.6640625" customWidth="1"/>
  </cols>
  <sheetData>
    <row r="1" spans="1:7" ht="15.75" customHeight="1">
      <c r="A1" s="135" t="s">
        <v>7</v>
      </c>
      <c r="B1" s="135"/>
      <c r="C1" s="135"/>
      <c r="D1" s="135"/>
      <c r="E1" s="135"/>
      <c r="F1" s="135"/>
      <c r="G1" s="135"/>
    </row>
    <row r="2" spans="1:7" ht="0.95" customHeight="1"/>
    <row r="3" spans="1:7" ht="15.2" customHeight="1">
      <c r="A3" s="6" t="s">
        <v>8</v>
      </c>
      <c r="B3" s="7" t="s">
        <v>9</v>
      </c>
      <c r="C3" s="7" t="s">
        <v>20</v>
      </c>
      <c r="D3" s="8" t="s">
        <v>11</v>
      </c>
      <c r="E3" s="23" t="s">
        <v>12</v>
      </c>
      <c r="F3" s="8" t="s">
        <v>21</v>
      </c>
    </row>
    <row r="4" spans="1:7" ht="11.25" customHeight="1">
      <c r="A4" s="10">
        <v>44655</v>
      </c>
      <c r="B4" s="19">
        <v>10000319</v>
      </c>
      <c r="C4" s="12" t="s">
        <v>16</v>
      </c>
      <c r="D4" s="21">
        <v>0.12</v>
      </c>
      <c r="E4" s="14"/>
      <c r="F4" s="13">
        <v>-2811837.6</v>
      </c>
    </row>
    <row r="5" spans="1:7" ht="12" customHeight="1">
      <c r="A5" s="15">
        <v>44655</v>
      </c>
      <c r="B5" s="20">
        <v>10000319</v>
      </c>
      <c r="C5" s="17" t="s">
        <v>16</v>
      </c>
      <c r="D5" s="22">
        <v>0.03</v>
      </c>
      <c r="E5" s="5"/>
      <c r="F5" s="18">
        <v>-2811837.63</v>
      </c>
    </row>
    <row r="6" spans="1:7" ht="11.25" customHeight="1">
      <c r="A6" s="10">
        <v>44655</v>
      </c>
      <c r="B6" s="11">
        <v>979026</v>
      </c>
      <c r="C6" s="12" t="s">
        <v>16</v>
      </c>
      <c r="D6" s="21">
        <v>0.12</v>
      </c>
      <c r="E6" s="14"/>
      <c r="F6" s="13">
        <v>-2811837.75</v>
      </c>
    </row>
    <row r="7" spans="1:7" ht="12" customHeight="1">
      <c r="A7" s="15">
        <v>44655</v>
      </c>
      <c r="B7" s="16">
        <v>979026</v>
      </c>
      <c r="C7" s="17" t="s">
        <v>16</v>
      </c>
      <c r="D7" s="22">
        <v>0.03</v>
      </c>
      <c r="E7" s="5"/>
      <c r="F7" s="18">
        <v>-2811837.78</v>
      </c>
    </row>
    <row r="8" spans="1:7" ht="11.25" customHeight="1">
      <c r="A8" s="10">
        <v>44655</v>
      </c>
      <c r="B8" s="19">
        <v>10000323</v>
      </c>
      <c r="C8" s="12" t="s">
        <v>16</v>
      </c>
      <c r="D8" s="21">
        <v>0.12</v>
      </c>
      <c r="E8" s="14"/>
      <c r="F8" s="13">
        <v>-2811837.9</v>
      </c>
    </row>
    <row r="9" spans="1:7" ht="12" customHeight="1">
      <c r="A9" s="15">
        <v>44655</v>
      </c>
      <c r="B9" s="20">
        <v>10000323</v>
      </c>
      <c r="C9" s="17" t="s">
        <v>16</v>
      </c>
      <c r="D9" s="22">
        <v>0.03</v>
      </c>
      <c r="E9" s="5"/>
      <c r="F9" s="18">
        <v>-2811837.93</v>
      </c>
    </row>
    <row r="10" spans="1:7" ht="11.25" customHeight="1">
      <c r="A10" s="10">
        <v>44655</v>
      </c>
      <c r="B10" s="19">
        <v>10000325</v>
      </c>
      <c r="C10" s="12" t="s">
        <v>16</v>
      </c>
      <c r="D10" s="21">
        <v>0.12</v>
      </c>
      <c r="E10" s="14"/>
      <c r="F10" s="13">
        <v>-2811838.05</v>
      </c>
    </row>
    <row r="11" spans="1:7" ht="12" customHeight="1">
      <c r="A11" s="15">
        <v>44655</v>
      </c>
      <c r="B11" s="20">
        <v>10000325</v>
      </c>
      <c r="C11" s="17" t="s">
        <v>16</v>
      </c>
      <c r="D11" s="22">
        <v>0.03</v>
      </c>
      <c r="E11" s="5"/>
      <c r="F11" s="18">
        <v>-2811838.08</v>
      </c>
    </row>
    <row r="12" spans="1:7" ht="11.25" customHeight="1">
      <c r="A12" s="10">
        <v>44655</v>
      </c>
      <c r="B12" s="14"/>
      <c r="C12" s="12" t="s">
        <v>16</v>
      </c>
      <c r="D12" s="21">
        <v>0.6</v>
      </c>
      <c r="E12" s="14"/>
      <c r="F12" s="13">
        <v>-2811838.68</v>
      </c>
    </row>
    <row r="13" spans="1:7" ht="12" customHeight="1">
      <c r="A13" s="15">
        <v>44655</v>
      </c>
      <c r="B13" s="5"/>
      <c r="C13" s="17" t="s">
        <v>16</v>
      </c>
      <c r="D13" s="22">
        <v>0.13</v>
      </c>
      <c r="E13" s="5"/>
      <c r="F13" s="18">
        <v>-2811838.81</v>
      </c>
    </row>
    <row r="14" spans="1:7" ht="11.25" customHeight="1">
      <c r="A14" s="10">
        <v>44655</v>
      </c>
      <c r="B14" s="14"/>
      <c r="C14" s="12" t="s">
        <v>17</v>
      </c>
      <c r="D14" s="21">
        <v>116.75</v>
      </c>
      <c r="E14" s="14"/>
      <c r="F14" s="13">
        <v>-2811955.56</v>
      </c>
    </row>
    <row r="15" spans="1:7" ht="12" customHeight="1">
      <c r="A15" s="15">
        <v>44655</v>
      </c>
      <c r="B15" s="5"/>
      <c r="C15" s="17" t="s">
        <v>18</v>
      </c>
      <c r="D15" s="22">
        <v>24.52</v>
      </c>
      <c r="E15" s="5"/>
      <c r="F15" s="18">
        <v>-2811980.08</v>
      </c>
    </row>
    <row r="16" spans="1:7" ht="11.25" customHeight="1">
      <c r="A16" s="10">
        <v>44655</v>
      </c>
      <c r="B16" s="11">
        <v>8223827</v>
      </c>
      <c r="C16" s="12" t="s">
        <v>42</v>
      </c>
      <c r="D16" s="13">
        <v>365000</v>
      </c>
      <c r="E16" s="14"/>
      <c r="F16" s="13">
        <v>-3176980.08</v>
      </c>
    </row>
    <row r="17" spans="1:6" ht="12" customHeight="1">
      <c r="A17" s="15">
        <v>44655</v>
      </c>
      <c r="B17" s="16">
        <v>8223827</v>
      </c>
      <c r="C17" s="17" t="s">
        <v>16</v>
      </c>
      <c r="D17" s="18">
        <v>2190</v>
      </c>
      <c r="E17" s="5"/>
      <c r="F17" s="18">
        <v>-3179170.08</v>
      </c>
    </row>
    <row r="18" spans="1:6" ht="11.25" customHeight="1">
      <c r="A18" s="10">
        <v>44655</v>
      </c>
      <c r="B18" s="12" t="s">
        <v>43</v>
      </c>
      <c r="C18" s="12" t="s">
        <v>44</v>
      </c>
      <c r="D18" s="14"/>
      <c r="E18" s="24">
        <v>3000000.1</v>
      </c>
      <c r="F18" s="13">
        <v>-179169.98</v>
      </c>
    </row>
    <row r="19" spans="1:6" ht="12" customHeight="1">
      <c r="A19" s="15">
        <v>44655</v>
      </c>
      <c r="B19" s="17" t="s">
        <v>43</v>
      </c>
      <c r="C19" s="17" t="s">
        <v>16</v>
      </c>
      <c r="D19" s="18">
        <v>18000</v>
      </c>
      <c r="E19" s="5"/>
      <c r="F19" s="18">
        <v>-197169.98</v>
      </c>
    </row>
    <row r="20" spans="1:6" ht="11.25" customHeight="1">
      <c r="A20" s="10">
        <v>44655</v>
      </c>
      <c r="B20" s="12" t="s">
        <v>43</v>
      </c>
      <c r="C20" s="12" t="s">
        <v>29</v>
      </c>
      <c r="D20" s="13">
        <v>1500</v>
      </c>
      <c r="E20" s="14"/>
      <c r="F20" s="13">
        <v>-198669.98</v>
      </c>
    </row>
    <row r="21" spans="1:6" ht="12" customHeight="1">
      <c r="A21" s="15">
        <v>44655</v>
      </c>
      <c r="B21" s="17" t="s">
        <v>43</v>
      </c>
      <c r="C21" s="17" t="s">
        <v>16</v>
      </c>
      <c r="D21" s="22">
        <v>9</v>
      </c>
      <c r="E21" s="5"/>
      <c r="F21" s="18">
        <v>-198678.98</v>
      </c>
    </row>
    <row r="22" spans="1:6" ht="11.25" customHeight="1">
      <c r="A22" s="10">
        <v>44655</v>
      </c>
      <c r="B22" s="14"/>
      <c r="C22" s="12" t="s">
        <v>45</v>
      </c>
      <c r="D22" s="21">
        <v>2</v>
      </c>
      <c r="E22" s="14"/>
      <c r="F22" s="13">
        <v>-198680.98</v>
      </c>
    </row>
    <row r="23" spans="1:6" ht="12" customHeight="1">
      <c r="A23" s="15">
        <v>44655</v>
      </c>
      <c r="B23" s="5"/>
      <c r="C23" s="17" t="s">
        <v>18</v>
      </c>
      <c r="D23" s="22">
        <v>0.42</v>
      </c>
      <c r="E23" s="5"/>
      <c r="F23" s="18">
        <v>-198681.4</v>
      </c>
    </row>
    <row r="24" spans="1:6" ht="11.25" customHeight="1">
      <c r="A24" s="10">
        <v>44655</v>
      </c>
      <c r="B24" s="11">
        <v>154565</v>
      </c>
      <c r="C24" s="12" t="s">
        <v>40</v>
      </c>
      <c r="D24" s="21">
        <v>20</v>
      </c>
      <c r="E24" s="14"/>
      <c r="F24" s="13">
        <v>-198701.4</v>
      </c>
    </row>
    <row r="25" spans="1:6" ht="12" customHeight="1">
      <c r="A25" s="15">
        <v>44655</v>
      </c>
      <c r="B25" s="16">
        <v>154565</v>
      </c>
      <c r="C25" s="17" t="s">
        <v>18</v>
      </c>
      <c r="D25" s="22">
        <v>4.2</v>
      </c>
      <c r="E25" s="5"/>
      <c r="F25" s="18">
        <v>-198705.6</v>
      </c>
    </row>
    <row r="26" spans="1:6" ht="11.25" customHeight="1">
      <c r="A26" s="10">
        <v>44655</v>
      </c>
      <c r="B26" s="11">
        <v>21904</v>
      </c>
      <c r="C26" s="12" t="s">
        <v>40</v>
      </c>
      <c r="D26" s="21">
        <v>20</v>
      </c>
      <c r="E26" s="14"/>
      <c r="F26" s="13">
        <v>-198725.6</v>
      </c>
    </row>
    <row r="27" spans="1:6" ht="12" customHeight="1">
      <c r="A27" s="15">
        <v>44655</v>
      </c>
      <c r="B27" s="16">
        <v>21904</v>
      </c>
      <c r="C27" s="17" t="s">
        <v>18</v>
      </c>
      <c r="D27" s="22">
        <v>4.2</v>
      </c>
      <c r="E27" s="5"/>
      <c r="F27" s="18">
        <v>-198729.8</v>
      </c>
    </row>
    <row r="28" spans="1:6" ht="11.25" customHeight="1">
      <c r="A28" s="10">
        <v>44655</v>
      </c>
      <c r="B28" s="19">
        <v>10000350</v>
      </c>
      <c r="C28" s="12" t="s">
        <v>40</v>
      </c>
      <c r="D28" s="21">
        <v>20</v>
      </c>
      <c r="E28" s="14"/>
      <c r="F28" s="13">
        <v>-198749.8</v>
      </c>
    </row>
    <row r="29" spans="1:6" ht="12" customHeight="1">
      <c r="A29" s="15">
        <v>44655</v>
      </c>
      <c r="B29" s="20">
        <v>10000350</v>
      </c>
      <c r="C29" s="17" t="s">
        <v>18</v>
      </c>
      <c r="D29" s="22">
        <v>4.2</v>
      </c>
      <c r="E29" s="5"/>
      <c r="F29" s="18">
        <v>-198754</v>
      </c>
    </row>
    <row r="30" spans="1:6" ht="11.25" customHeight="1">
      <c r="A30" s="10">
        <v>44656</v>
      </c>
      <c r="B30" s="11">
        <v>89520</v>
      </c>
      <c r="C30" s="12" t="s">
        <v>14</v>
      </c>
      <c r="D30" s="13">
        <v>34190.089999999997</v>
      </c>
      <c r="E30" s="14"/>
      <c r="F30" s="13">
        <v>-232944.09</v>
      </c>
    </row>
    <row r="31" spans="1:6" ht="12" customHeight="1">
      <c r="A31" s="15">
        <v>44656</v>
      </c>
      <c r="B31" s="16">
        <v>114794</v>
      </c>
      <c r="C31" s="17" t="s">
        <v>14</v>
      </c>
      <c r="D31" s="18">
        <v>500000</v>
      </c>
      <c r="E31" s="5"/>
      <c r="F31" s="18">
        <v>-732944.09</v>
      </c>
    </row>
    <row r="32" spans="1:6" ht="11.25" customHeight="1">
      <c r="A32" s="10">
        <v>44656</v>
      </c>
      <c r="B32" s="11">
        <v>154547</v>
      </c>
      <c r="C32" s="12" t="s">
        <v>14</v>
      </c>
      <c r="D32" s="13">
        <v>500000</v>
      </c>
      <c r="E32" s="14"/>
      <c r="F32" s="13">
        <v>-1232944.0900000001</v>
      </c>
    </row>
    <row r="33" spans="1:6" ht="12" customHeight="1">
      <c r="A33" s="15">
        <v>44656</v>
      </c>
      <c r="B33" s="16">
        <v>154548</v>
      </c>
      <c r="C33" s="17" t="s">
        <v>14</v>
      </c>
      <c r="D33" s="18">
        <v>500000</v>
      </c>
      <c r="E33" s="5"/>
      <c r="F33" s="18">
        <v>-1732944.09</v>
      </c>
    </row>
    <row r="34" spans="1:6" ht="11.25" customHeight="1">
      <c r="A34" s="10">
        <v>44656</v>
      </c>
      <c r="B34" s="11">
        <v>979029</v>
      </c>
      <c r="C34" s="12" t="s">
        <v>14</v>
      </c>
      <c r="D34" s="13">
        <v>450000</v>
      </c>
      <c r="E34" s="14"/>
      <c r="F34" s="13">
        <v>-2182944.09</v>
      </c>
    </row>
    <row r="35" spans="1:6" ht="12" customHeight="1">
      <c r="A35" s="15">
        <v>44656</v>
      </c>
      <c r="B35" s="20">
        <v>10000355</v>
      </c>
      <c r="C35" s="17" t="s">
        <v>15</v>
      </c>
      <c r="D35" s="18">
        <v>738872.92</v>
      </c>
      <c r="E35" s="5"/>
      <c r="F35" s="18">
        <v>-2921817.01</v>
      </c>
    </row>
    <row r="36" spans="1:6" ht="11.25" customHeight="1">
      <c r="A36" s="10">
        <v>44656</v>
      </c>
      <c r="B36" s="11">
        <v>89457</v>
      </c>
      <c r="C36" s="12" t="s">
        <v>16</v>
      </c>
      <c r="D36" s="21">
        <v>540</v>
      </c>
      <c r="E36" s="14"/>
      <c r="F36" s="13">
        <v>-2922357.01</v>
      </c>
    </row>
    <row r="37" spans="1:6" ht="12" customHeight="1">
      <c r="A37" s="15">
        <v>44656</v>
      </c>
      <c r="B37" s="16">
        <v>114792</v>
      </c>
      <c r="C37" s="17" t="s">
        <v>16</v>
      </c>
      <c r="D37" s="18">
        <v>2260.41</v>
      </c>
      <c r="E37" s="5"/>
      <c r="F37" s="18">
        <v>-2924617.42</v>
      </c>
    </row>
    <row r="38" spans="1:6" ht="11.25" customHeight="1">
      <c r="A38" s="10">
        <v>44656</v>
      </c>
      <c r="B38" s="11">
        <v>114793</v>
      </c>
      <c r="C38" s="12" t="s">
        <v>16</v>
      </c>
      <c r="D38" s="13">
        <v>3000</v>
      </c>
      <c r="E38" s="14"/>
      <c r="F38" s="13">
        <v>-2927617.42</v>
      </c>
    </row>
    <row r="39" spans="1:6" ht="12" customHeight="1">
      <c r="A39" s="15">
        <v>44656</v>
      </c>
      <c r="B39" s="20">
        <v>10000352</v>
      </c>
      <c r="C39" s="17" t="s">
        <v>16</v>
      </c>
      <c r="D39" s="18">
        <v>5430.05</v>
      </c>
      <c r="E39" s="5"/>
      <c r="F39" s="18">
        <v>-2933047.47</v>
      </c>
    </row>
    <row r="40" spans="1:6" ht="11.25" customHeight="1">
      <c r="A40" s="10">
        <v>44656</v>
      </c>
      <c r="B40" s="19">
        <v>10000354</v>
      </c>
      <c r="C40" s="12" t="s">
        <v>16</v>
      </c>
      <c r="D40" s="13">
        <v>4433.24</v>
      </c>
      <c r="E40" s="14"/>
      <c r="F40" s="13">
        <v>-2937480.71</v>
      </c>
    </row>
    <row r="41" spans="1:6" ht="12" customHeight="1">
      <c r="A41" s="15">
        <v>44656</v>
      </c>
      <c r="B41" s="5"/>
      <c r="C41" s="17" t="s">
        <v>16</v>
      </c>
      <c r="D41" s="22">
        <v>0.7</v>
      </c>
      <c r="E41" s="5"/>
      <c r="F41" s="18">
        <v>-2937481.41</v>
      </c>
    </row>
    <row r="42" spans="1:6" ht="11.25" customHeight="1">
      <c r="A42" s="10">
        <v>44656</v>
      </c>
      <c r="B42" s="14"/>
      <c r="C42" s="12" t="s">
        <v>16</v>
      </c>
      <c r="D42" s="21">
        <v>0.15</v>
      </c>
      <c r="E42" s="14"/>
      <c r="F42" s="13">
        <v>-2937481.56</v>
      </c>
    </row>
    <row r="43" spans="1:6" ht="12" customHeight="1">
      <c r="A43" s="15">
        <v>44656</v>
      </c>
      <c r="B43" s="5"/>
      <c r="C43" s="17" t="s">
        <v>16</v>
      </c>
      <c r="D43" s="22">
        <v>0.01</v>
      </c>
      <c r="E43" s="5"/>
      <c r="F43" s="18">
        <v>-2937481.57</v>
      </c>
    </row>
    <row r="44" spans="1:6" ht="11.25" customHeight="1">
      <c r="A44" s="10">
        <v>44656</v>
      </c>
      <c r="B44" s="11">
        <v>154565</v>
      </c>
      <c r="C44" s="12" t="s">
        <v>16</v>
      </c>
      <c r="D44" s="21">
        <v>0.12</v>
      </c>
      <c r="E44" s="14"/>
      <c r="F44" s="13">
        <v>-2937481.69</v>
      </c>
    </row>
    <row r="45" spans="1:6" ht="12" customHeight="1">
      <c r="A45" s="15">
        <v>44656</v>
      </c>
      <c r="B45" s="16">
        <v>154565</v>
      </c>
      <c r="C45" s="17" t="s">
        <v>16</v>
      </c>
      <c r="D45" s="22">
        <v>0.03</v>
      </c>
      <c r="E45" s="5"/>
      <c r="F45" s="18">
        <v>-2937481.72</v>
      </c>
    </row>
    <row r="46" spans="1:6" ht="11.25" customHeight="1">
      <c r="A46" s="10">
        <v>44656</v>
      </c>
      <c r="B46" s="11">
        <v>21904</v>
      </c>
      <c r="C46" s="12" t="s">
        <v>16</v>
      </c>
      <c r="D46" s="21">
        <v>0.12</v>
      </c>
      <c r="E46" s="14"/>
      <c r="F46" s="13">
        <v>-2937481.84</v>
      </c>
    </row>
    <row r="47" spans="1:6" ht="12" customHeight="1">
      <c r="A47" s="15">
        <v>44656</v>
      </c>
      <c r="B47" s="16">
        <v>21904</v>
      </c>
      <c r="C47" s="17" t="s">
        <v>16</v>
      </c>
      <c r="D47" s="22">
        <v>0.03</v>
      </c>
      <c r="E47" s="5"/>
      <c r="F47" s="18">
        <v>-2937481.87</v>
      </c>
    </row>
    <row r="48" spans="1:6" ht="11.25" customHeight="1">
      <c r="A48" s="10">
        <v>44656</v>
      </c>
      <c r="B48" s="19">
        <v>10000350</v>
      </c>
      <c r="C48" s="12" t="s">
        <v>16</v>
      </c>
      <c r="D48" s="21">
        <v>0.12</v>
      </c>
      <c r="E48" s="14"/>
      <c r="F48" s="13">
        <v>-2937481.99</v>
      </c>
    </row>
    <row r="49" spans="1:6" ht="12" customHeight="1">
      <c r="A49" s="15">
        <v>44656</v>
      </c>
      <c r="B49" s="20">
        <v>10000350</v>
      </c>
      <c r="C49" s="17" t="s">
        <v>16</v>
      </c>
      <c r="D49" s="22">
        <v>0.03</v>
      </c>
      <c r="E49" s="5"/>
      <c r="F49" s="18">
        <v>-2937482.02</v>
      </c>
    </row>
    <row r="50" spans="1:6" ht="11.25" customHeight="1">
      <c r="A50" s="10">
        <v>44656</v>
      </c>
      <c r="B50" s="14"/>
      <c r="C50" s="12" t="s">
        <v>46</v>
      </c>
      <c r="D50" s="13">
        <v>1600</v>
      </c>
      <c r="E50" s="14"/>
      <c r="F50" s="13">
        <v>-2939082.02</v>
      </c>
    </row>
    <row r="51" spans="1:6" ht="12" customHeight="1">
      <c r="A51" s="15">
        <v>44656</v>
      </c>
      <c r="B51" s="5"/>
      <c r="C51" s="17" t="s">
        <v>18</v>
      </c>
      <c r="D51" s="22">
        <v>336</v>
      </c>
      <c r="E51" s="5"/>
      <c r="F51" s="18">
        <v>-2939418.02</v>
      </c>
    </row>
    <row r="52" spans="1:6" ht="11.25" customHeight="1">
      <c r="A52" s="10">
        <v>44656</v>
      </c>
      <c r="B52" s="14"/>
      <c r="C52" s="12" t="s">
        <v>47</v>
      </c>
      <c r="D52" s="21">
        <v>96</v>
      </c>
      <c r="E52" s="14"/>
      <c r="F52" s="13">
        <v>-2939514.02</v>
      </c>
    </row>
    <row r="53" spans="1:6" ht="12" customHeight="1">
      <c r="A53" s="15">
        <v>44656</v>
      </c>
      <c r="B53" s="5"/>
      <c r="C53" s="17" t="s">
        <v>17</v>
      </c>
      <c r="D53" s="22">
        <v>116.75</v>
      </c>
      <c r="E53" s="5"/>
      <c r="F53" s="18">
        <v>-2939630.77</v>
      </c>
    </row>
    <row r="54" spans="1:6" ht="11.25" customHeight="1">
      <c r="A54" s="10">
        <v>44656</v>
      </c>
      <c r="B54" s="14"/>
      <c r="C54" s="12" t="s">
        <v>18</v>
      </c>
      <c r="D54" s="21">
        <v>24.52</v>
      </c>
      <c r="E54" s="14"/>
      <c r="F54" s="13">
        <v>-2939655.29</v>
      </c>
    </row>
    <row r="55" spans="1:6" ht="12" customHeight="1">
      <c r="A55" s="15">
        <v>44656</v>
      </c>
      <c r="B55" s="16">
        <v>8229823</v>
      </c>
      <c r="C55" s="17" t="s">
        <v>27</v>
      </c>
      <c r="D55" s="18">
        <v>240000</v>
      </c>
      <c r="E55" s="5"/>
      <c r="F55" s="18">
        <v>-3179655.29</v>
      </c>
    </row>
    <row r="56" spans="1:6" ht="11.25" customHeight="1">
      <c r="A56" s="10">
        <v>44656</v>
      </c>
      <c r="B56" s="11">
        <v>8230747</v>
      </c>
      <c r="C56" s="12" t="s">
        <v>27</v>
      </c>
      <c r="D56" s="13">
        <v>8832</v>
      </c>
      <c r="E56" s="14"/>
      <c r="F56" s="13">
        <v>-3188487.29</v>
      </c>
    </row>
    <row r="57" spans="1:6" ht="12" customHeight="1">
      <c r="A57" s="15">
        <v>44656</v>
      </c>
      <c r="B57" s="16">
        <v>8230820</v>
      </c>
      <c r="C57" s="17" t="s">
        <v>26</v>
      </c>
      <c r="D57" s="18">
        <v>550000</v>
      </c>
      <c r="E57" s="5"/>
      <c r="F57" s="18">
        <v>-3738487.29</v>
      </c>
    </row>
    <row r="58" spans="1:6" ht="11.25" customHeight="1">
      <c r="A58" s="10">
        <v>44656</v>
      </c>
      <c r="B58" s="19">
        <v>8158579</v>
      </c>
      <c r="C58" s="12" t="s">
        <v>39</v>
      </c>
      <c r="D58" s="14"/>
      <c r="E58" s="24">
        <v>3000000</v>
      </c>
      <c r="F58" s="13">
        <v>-738487.29</v>
      </c>
    </row>
    <row r="59" spans="1:6" ht="13.35" customHeight="1">
      <c r="A59" s="6" t="s">
        <v>8</v>
      </c>
      <c r="B59" s="7" t="s">
        <v>9</v>
      </c>
      <c r="C59" s="7" t="s">
        <v>20</v>
      </c>
      <c r="D59" s="8" t="s">
        <v>11</v>
      </c>
      <c r="E59" s="23" t="s">
        <v>12</v>
      </c>
      <c r="F59" s="8" t="s">
        <v>21</v>
      </c>
    </row>
    <row r="60" spans="1:6" ht="14.1" customHeight="1">
      <c r="A60" s="15">
        <v>44656</v>
      </c>
      <c r="B60" s="20">
        <v>8158579</v>
      </c>
      <c r="C60" s="17" t="s">
        <v>16</v>
      </c>
      <c r="D60" s="18">
        <v>18000</v>
      </c>
      <c r="E60" s="5"/>
      <c r="F60" s="18">
        <v>-756487.29</v>
      </c>
    </row>
    <row r="61" spans="1:6" ht="11.25" customHeight="1">
      <c r="A61" s="10">
        <v>44656</v>
      </c>
      <c r="B61" s="19">
        <v>8158579</v>
      </c>
      <c r="C61" s="12" t="s">
        <v>29</v>
      </c>
      <c r="D61" s="13">
        <v>1500</v>
      </c>
      <c r="E61" s="14"/>
      <c r="F61" s="13">
        <v>-757987.29</v>
      </c>
    </row>
    <row r="62" spans="1:6" ht="12" customHeight="1">
      <c r="A62" s="15">
        <v>44656</v>
      </c>
      <c r="B62" s="20">
        <v>8158579</v>
      </c>
      <c r="C62" s="17" t="s">
        <v>16</v>
      </c>
      <c r="D62" s="22">
        <v>9</v>
      </c>
      <c r="E62" s="5"/>
      <c r="F62" s="18">
        <v>-757996.29</v>
      </c>
    </row>
    <row r="63" spans="1:6" ht="11.25" customHeight="1">
      <c r="A63" s="10">
        <v>44656</v>
      </c>
      <c r="B63" s="19">
        <v>2473880</v>
      </c>
      <c r="C63" s="12" t="s">
        <v>48</v>
      </c>
      <c r="D63" s="14"/>
      <c r="E63" s="24">
        <v>560000</v>
      </c>
      <c r="F63" s="13">
        <v>-197996.29</v>
      </c>
    </row>
    <row r="64" spans="1:6" ht="12" customHeight="1">
      <c r="A64" s="15">
        <v>44656</v>
      </c>
      <c r="B64" s="20">
        <v>10000360</v>
      </c>
      <c r="C64" s="17" t="s">
        <v>49</v>
      </c>
      <c r="D64" s="22">
        <v>10</v>
      </c>
      <c r="E64" s="5"/>
      <c r="F64" s="18">
        <v>-198006.29</v>
      </c>
    </row>
    <row r="65" spans="1:6" ht="11.25" customHeight="1">
      <c r="A65" s="10">
        <v>44656</v>
      </c>
      <c r="B65" s="19">
        <v>10000360</v>
      </c>
      <c r="C65" s="12" t="s">
        <v>18</v>
      </c>
      <c r="D65" s="21">
        <v>2.1</v>
      </c>
      <c r="E65" s="14"/>
      <c r="F65" s="13">
        <v>-198008.39</v>
      </c>
    </row>
    <row r="66" spans="1:6" ht="12" customHeight="1">
      <c r="A66" s="15">
        <v>44656</v>
      </c>
      <c r="B66" s="20">
        <v>10000361</v>
      </c>
      <c r="C66" s="17" t="s">
        <v>49</v>
      </c>
      <c r="D66" s="22">
        <v>10</v>
      </c>
      <c r="E66" s="5"/>
      <c r="F66" s="18">
        <v>-198018.39</v>
      </c>
    </row>
    <row r="67" spans="1:6" ht="11.25" customHeight="1">
      <c r="A67" s="10">
        <v>44656</v>
      </c>
      <c r="B67" s="19">
        <v>10000361</v>
      </c>
      <c r="C67" s="12" t="s">
        <v>18</v>
      </c>
      <c r="D67" s="21">
        <v>2.1</v>
      </c>
      <c r="E67" s="14"/>
      <c r="F67" s="13">
        <v>-198020.49</v>
      </c>
    </row>
    <row r="68" spans="1:6" ht="12" customHeight="1">
      <c r="A68" s="15">
        <v>44656</v>
      </c>
      <c r="B68" s="16">
        <v>89456</v>
      </c>
      <c r="C68" s="17" t="s">
        <v>40</v>
      </c>
      <c r="D68" s="22">
        <v>20</v>
      </c>
      <c r="E68" s="5"/>
      <c r="F68" s="18">
        <v>-198040.49</v>
      </c>
    </row>
    <row r="69" spans="1:6" ht="11.25" customHeight="1">
      <c r="A69" s="10">
        <v>44656</v>
      </c>
      <c r="B69" s="11">
        <v>89456</v>
      </c>
      <c r="C69" s="12" t="s">
        <v>18</v>
      </c>
      <c r="D69" s="21">
        <v>4.2</v>
      </c>
      <c r="E69" s="14"/>
      <c r="F69" s="13">
        <v>-198044.69</v>
      </c>
    </row>
    <row r="70" spans="1:6" ht="12" customHeight="1">
      <c r="A70" s="15">
        <v>44656</v>
      </c>
      <c r="B70" s="16">
        <v>46305</v>
      </c>
      <c r="C70" s="17" t="s">
        <v>40</v>
      </c>
      <c r="D70" s="22">
        <v>20</v>
      </c>
      <c r="E70" s="5"/>
      <c r="F70" s="18">
        <v>-198064.69</v>
      </c>
    </row>
    <row r="71" spans="1:6" ht="11.25" customHeight="1">
      <c r="A71" s="10">
        <v>44656</v>
      </c>
      <c r="B71" s="11">
        <v>46305</v>
      </c>
      <c r="C71" s="12" t="s">
        <v>18</v>
      </c>
      <c r="D71" s="21">
        <v>4.2</v>
      </c>
      <c r="E71" s="14"/>
      <c r="F71" s="13">
        <v>-198068.89</v>
      </c>
    </row>
    <row r="72" spans="1:6" ht="12" customHeight="1">
      <c r="A72" s="15">
        <v>44656</v>
      </c>
      <c r="B72" s="16">
        <v>21905</v>
      </c>
      <c r="C72" s="17" t="s">
        <v>40</v>
      </c>
      <c r="D72" s="22">
        <v>20</v>
      </c>
      <c r="E72" s="5"/>
      <c r="F72" s="18">
        <v>-198088.89</v>
      </c>
    </row>
    <row r="73" spans="1:6" ht="11.25" customHeight="1">
      <c r="A73" s="10">
        <v>44656</v>
      </c>
      <c r="B73" s="11">
        <v>21905</v>
      </c>
      <c r="C73" s="12" t="s">
        <v>18</v>
      </c>
      <c r="D73" s="21">
        <v>4.2</v>
      </c>
      <c r="E73" s="14"/>
      <c r="F73" s="13">
        <v>-198093.09</v>
      </c>
    </row>
    <row r="74" spans="1:6" ht="12" customHeight="1">
      <c r="A74" s="15">
        <v>44656</v>
      </c>
      <c r="B74" s="20">
        <v>10000334</v>
      </c>
      <c r="C74" s="17" t="s">
        <v>40</v>
      </c>
      <c r="D74" s="22">
        <v>20</v>
      </c>
      <c r="E74" s="5"/>
      <c r="F74" s="18">
        <v>-198113.09</v>
      </c>
    </row>
    <row r="75" spans="1:6" ht="11.25" customHeight="1">
      <c r="A75" s="10">
        <v>44656</v>
      </c>
      <c r="B75" s="19">
        <v>10000334</v>
      </c>
      <c r="C75" s="12" t="s">
        <v>18</v>
      </c>
      <c r="D75" s="21">
        <v>4.2</v>
      </c>
      <c r="E75" s="14"/>
      <c r="F75" s="13">
        <v>-198117.29</v>
      </c>
    </row>
    <row r="76" spans="1:6" ht="12" customHeight="1">
      <c r="A76" s="15">
        <v>44656</v>
      </c>
      <c r="B76" s="16">
        <v>114810</v>
      </c>
      <c r="C76" s="17" t="s">
        <v>40</v>
      </c>
      <c r="D76" s="22">
        <v>20</v>
      </c>
      <c r="E76" s="5"/>
      <c r="F76" s="18">
        <v>-198137.29</v>
      </c>
    </row>
    <row r="77" spans="1:6" ht="11.25" customHeight="1">
      <c r="A77" s="10">
        <v>44656</v>
      </c>
      <c r="B77" s="11">
        <v>114810</v>
      </c>
      <c r="C77" s="12" t="s">
        <v>18</v>
      </c>
      <c r="D77" s="21">
        <v>4.2</v>
      </c>
      <c r="E77" s="14"/>
      <c r="F77" s="13">
        <v>-198141.49</v>
      </c>
    </row>
    <row r="78" spans="1:6" ht="12" customHeight="1">
      <c r="A78" s="15">
        <v>44656</v>
      </c>
      <c r="B78" s="20">
        <v>10000320</v>
      </c>
      <c r="C78" s="17" t="s">
        <v>40</v>
      </c>
      <c r="D78" s="22">
        <v>20</v>
      </c>
      <c r="E78" s="5"/>
      <c r="F78" s="18">
        <v>-198161.49</v>
      </c>
    </row>
    <row r="79" spans="1:6" ht="11.25" customHeight="1">
      <c r="A79" s="10">
        <v>44656</v>
      </c>
      <c r="B79" s="19">
        <v>10000320</v>
      </c>
      <c r="C79" s="12" t="s">
        <v>18</v>
      </c>
      <c r="D79" s="21">
        <v>4.2</v>
      </c>
      <c r="E79" s="14"/>
      <c r="F79" s="13">
        <v>-198165.69</v>
      </c>
    </row>
    <row r="80" spans="1:6" ht="12" customHeight="1">
      <c r="A80" s="15">
        <v>44656</v>
      </c>
      <c r="B80" s="20">
        <v>10000351</v>
      </c>
      <c r="C80" s="17" t="s">
        <v>40</v>
      </c>
      <c r="D80" s="22">
        <v>20</v>
      </c>
      <c r="E80" s="5"/>
      <c r="F80" s="18">
        <v>-198185.69</v>
      </c>
    </row>
    <row r="81" spans="1:6" ht="11.25" customHeight="1">
      <c r="A81" s="10">
        <v>44656</v>
      </c>
      <c r="B81" s="19">
        <v>10000351</v>
      </c>
      <c r="C81" s="12" t="s">
        <v>18</v>
      </c>
      <c r="D81" s="21">
        <v>4.2</v>
      </c>
      <c r="E81" s="14"/>
      <c r="F81" s="13">
        <v>-198189.89</v>
      </c>
    </row>
    <row r="82" spans="1:6" ht="12" customHeight="1">
      <c r="A82" s="15">
        <v>44656</v>
      </c>
      <c r="B82" s="20">
        <v>10000346</v>
      </c>
      <c r="C82" s="17" t="s">
        <v>40</v>
      </c>
      <c r="D82" s="22">
        <v>20</v>
      </c>
      <c r="E82" s="5"/>
      <c r="F82" s="18">
        <v>-198209.89</v>
      </c>
    </row>
    <row r="83" spans="1:6" ht="11.25" customHeight="1">
      <c r="A83" s="10">
        <v>44656</v>
      </c>
      <c r="B83" s="19">
        <v>10000346</v>
      </c>
      <c r="C83" s="12" t="s">
        <v>18</v>
      </c>
      <c r="D83" s="21">
        <v>4.2</v>
      </c>
      <c r="E83" s="14"/>
      <c r="F83" s="13">
        <v>-198214.09</v>
      </c>
    </row>
    <row r="84" spans="1:6" ht="12" customHeight="1">
      <c r="A84" s="15">
        <v>44656</v>
      </c>
      <c r="B84" s="20">
        <v>10000348</v>
      </c>
      <c r="C84" s="17" t="s">
        <v>40</v>
      </c>
      <c r="D84" s="22">
        <v>20</v>
      </c>
      <c r="E84" s="5"/>
      <c r="F84" s="18">
        <v>-198234.09</v>
      </c>
    </row>
    <row r="85" spans="1:6" ht="11.25" customHeight="1">
      <c r="A85" s="10">
        <v>44656</v>
      </c>
      <c r="B85" s="19">
        <v>10000348</v>
      </c>
      <c r="C85" s="12" t="s">
        <v>18</v>
      </c>
      <c r="D85" s="21">
        <v>4.2</v>
      </c>
      <c r="E85" s="14"/>
      <c r="F85" s="13">
        <v>-198238.29</v>
      </c>
    </row>
    <row r="86" spans="1:6" ht="12" customHeight="1">
      <c r="A86" s="15">
        <v>44656</v>
      </c>
      <c r="B86" s="5"/>
      <c r="C86" s="17" t="s">
        <v>41</v>
      </c>
      <c r="D86" s="22">
        <v>100</v>
      </c>
      <c r="E86" s="5"/>
      <c r="F86" s="18">
        <v>-198338.29</v>
      </c>
    </row>
    <row r="87" spans="1:6" ht="11.25" customHeight="1">
      <c r="A87" s="10">
        <v>44656</v>
      </c>
      <c r="B87" s="14"/>
      <c r="C87" s="12" t="s">
        <v>18</v>
      </c>
      <c r="D87" s="21">
        <v>21</v>
      </c>
      <c r="E87" s="14"/>
      <c r="F87" s="13">
        <v>-198359.29</v>
      </c>
    </row>
    <row r="88" spans="1:6" ht="12" customHeight="1">
      <c r="A88" s="15">
        <v>44657</v>
      </c>
      <c r="B88" s="16">
        <v>89459</v>
      </c>
      <c r="C88" s="17" t="s">
        <v>14</v>
      </c>
      <c r="D88" s="18">
        <v>87000</v>
      </c>
      <c r="E88" s="5"/>
      <c r="F88" s="18">
        <v>-285359.28999999998</v>
      </c>
    </row>
    <row r="89" spans="1:6" ht="11.25" customHeight="1">
      <c r="A89" s="10">
        <v>44657</v>
      </c>
      <c r="B89" s="11">
        <v>89485</v>
      </c>
      <c r="C89" s="12" t="s">
        <v>14</v>
      </c>
      <c r="D89" s="13">
        <v>100000</v>
      </c>
      <c r="E89" s="14"/>
      <c r="F89" s="13">
        <v>-385359.29</v>
      </c>
    </row>
    <row r="90" spans="1:6" ht="12" customHeight="1">
      <c r="A90" s="15">
        <v>44657</v>
      </c>
      <c r="B90" s="16">
        <v>114813</v>
      </c>
      <c r="C90" s="17" t="s">
        <v>14</v>
      </c>
      <c r="D90" s="18">
        <v>250000</v>
      </c>
      <c r="E90" s="5"/>
      <c r="F90" s="18">
        <v>-635359.29</v>
      </c>
    </row>
    <row r="91" spans="1:6" ht="11.25" customHeight="1">
      <c r="A91" s="10">
        <v>44657</v>
      </c>
      <c r="B91" s="11">
        <v>154546</v>
      </c>
      <c r="C91" s="12" t="s">
        <v>14</v>
      </c>
      <c r="D91" s="13">
        <v>500000</v>
      </c>
      <c r="E91" s="14"/>
      <c r="F91" s="13">
        <v>-1135359.29</v>
      </c>
    </row>
    <row r="92" spans="1:6" ht="12" customHeight="1">
      <c r="A92" s="15">
        <v>44657</v>
      </c>
      <c r="B92" s="16">
        <v>979027</v>
      </c>
      <c r="C92" s="17" t="s">
        <v>14</v>
      </c>
      <c r="D92" s="18">
        <v>450000</v>
      </c>
      <c r="E92" s="5"/>
      <c r="F92" s="18">
        <v>-1585359.29</v>
      </c>
    </row>
    <row r="93" spans="1:6" ht="11.25" customHeight="1">
      <c r="A93" s="10">
        <v>44657</v>
      </c>
      <c r="B93" s="11">
        <v>979031</v>
      </c>
      <c r="C93" s="12" t="s">
        <v>14</v>
      </c>
      <c r="D93" s="13">
        <v>400000</v>
      </c>
      <c r="E93" s="14"/>
      <c r="F93" s="13">
        <v>-1985359.29</v>
      </c>
    </row>
    <row r="94" spans="1:6" ht="12" customHeight="1">
      <c r="A94" s="15">
        <v>44657</v>
      </c>
      <c r="B94" s="20">
        <v>10000321</v>
      </c>
      <c r="C94" s="17" t="s">
        <v>15</v>
      </c>
      <c r="D94" s="18">
        <v>450000</v>
      </c>
      <c r="E94" s="5"/>
      <c r="F94" s="18">
        <v>-2435359.29</v>
      </c>
    </row>
    <row r="95" spans="1:6" ht="11.25" customHeight="1">
      <c r="A95" s="10">
        <v>44657</v>
      </c>
      <c r="B95" s="19">
        <v>10000337</v>
      </c>
      <c r="C95" s="12" t="s">
        <v>15</v>
      </c>
      <c r="D95" s="13">
        <v>500000</v>
      </c>
      <c r="E95" s="14"/>
      <c r="F95" s="13">
        <v>-2935359.29</v>
      </c>
    </row>
    <row r="96" spans="1:6" ht="12" customHeight="1">
      <c r="A96" s="15">
        <v>44657</v>
      </c>
      <c r="B96" s="20">
        <v>10000356</v>
      </c>
      <c r="C96" s="17" t="s">
        <v>15</v>
      </c>
      <c r="D96" s="18">
        <v>738872.92</v>
      </c>
      <c r="E96" s="5"/>
      <c r="F96" s="18">
        <v>-3674232.21</v>
      </c>
    </row>
    <row r="97" spans="1:6" ht="11.25" customHeight="1">
      <c r="A97" s="10">
        <v>44657</v>
      </c>
      <c r="B97" s="11">
        <v>89520</v>
      </c>
      <c r="C97" s="12" t="s">
        <v>16</v>
      </c>
      <c r="D97" s="21">
        <v>205.14</v>
      </c>
      <c r="E97" s="14"/>
      <c r="F97" s="13">
        <v>-3674437.35</v>
      </c>
    </row>
    <row r="98" spans="1:6" ht="12" customHeight="1">
      <c r="A98" s="15">
        <v>44657</v>
      </c>
      <c r="B98" s="16">
        <v>114794</v>
      </c>
      <c r="C98" s="17" t="s">
        <v>16</v>
      </c>
      <c r="D98" s="18">
        <v>3000</v>
      </c>
      <c r="E98" s="5"/>
      <c r="F98" s="18">
        <v>-3677437.35</v>
      </c>
    </row>
    <row r="99" spans="1:6" ht="11.25" customHeight="1">
      <c r="A99" s="10">
        <v>44657</v>
      </c>
      <c r="B99" s="11">
        <v>154547</v>
      </c>
      <c r="C99" s="12" t="s">
        <v>16</v>
      </c>
      <c r="D99" s="13">
        <v>3000</v>
      </c>
      <c r="E99" s="14"/>
      <c r="F99" s="13">
        <v>-3680437.35</v>
      </c>
    </row>
    <row r="100" spans="1:6" ht="12" customHeight="1">
      <c r="A100" s="15">
        <v>44657</v>
      </c>
      <c r="B100" s="16">
        <v>154548</v>
      </c>
      <c r="C100" s="17" t="s">
        <v>16</v>
      </c>
      <c r="D100" s="18">
        <v>3000</v>
      </c>
      <c r="E100" s="5"/>
      <c r="F100" s="18">
        <v>-3683437.35</v>
      </c>
    </row>
    <row r="101" spans="1:6" ht="11.25" customHeight="1">
      <c r="A101" s="10">
        <v>44657</v>
      </c>
      <c r="B101" s="11">
        <v>979029</v>
      </c>
      <c r="C101" s="12" t="s">
        <v>16</v>
      </c>
      <c r="D101" s="13">
        <v>2700</v>
      </c>
      <c r="E101" s="14"/>
      <c r="F101" s="13">
        <v>-3686137.35</v>
      </c>
    </row>
    <row r="102" spans="1:6" ht="12" customHeight="1">
      <c r="A102" s="15">
        <v>44657</v>
      </c>
      <c r="B102" s="20">
        <v>10000355</v>
      </c>
      <c r="C102" s="17" t="s">
        <v>16</v>
      </c>
      <c r="D102" s="18">
        <v>4433.24</v>
      </c>
      <c r="E102" s="5"/>
      <c r="F102" s="18">
        <v>-3690570.59</v>
      </c>
    </row>
    <row r="103" spans="1:6" ht="11.25" customHeight="1">
      <c r="A103" s="10">
        <v>44657</v>
      </c>
      <c r="B103" s="14"/>
      <c r="C103" s="12" t="s">
        <v>16</v>
      </c>
      <c r="D103" s="21">
        <v>9.6</v>
      </c>
      <c r="E103" s="14"/>
      <c r="F103" s="13">
        <v>-3690580.19</v>
      </c>
    </row>
    <row r="104" spans="1:6" ht="12" customHeight="1">
      <c r="A104" s="15">
        <v>44657</v>
      </c>
      <c r="B104" s="5"/>
      <c r="C104" s="17" t="s">
        <v>16</v>
      </c>
      <c r="D104" s="22">
        <v>2.02</v>
      </c>
      <c r="E104" s="5"/>
      <c r="F104" s="18">
        <v>-3690582.21</v>
      </c>
    </row>
    <row r="105" spans="1:6" ht="11.25" customHeight="1">
      <c r="A105" s="10">
        <v>44657</v>
      </c>
      <c r="B105" s="14"/>
      <c r="C105" s="12" t="s">
        <v>16</v>
      </c>
      <c r="D105" s="21">
        <v>0.57999999999999996</v>
      </c>
      <c r="E105" s="14"/>
      <c r="F105" s="13">
        <v>-3690582.79</v>
      </c>
    </row>
    <row r="106" spans="1:6" ht="12" customHeight="1">
      <c r="A106" s="15">
        <v>44657</v>
      </c>
      <c r="B106" s="5"/>
      <c r="C106" s="17" t="s">
        <v>16</v>
      </c>
      <c r="D106" s="22">
        <v>0.7</v>
      </c>
      <c r="E106" s="5"/>
      <c r="F106" s="18">
        <v>-3690583.49</v>
      </c>
    </row>
    <row r="107" spans="1:6" ht="11.25" customHeight="1">
      <c r="A107" s="10">
        <v>44657</v>
      </c>
      <c r="B107" s="14"/>
      <c r="C107" s="12" t="s">
        <v>16</v>
      </c>
      <c r="D107" s="21">
        <v>0.15</v>
      </c>
      <c r="E107" s="14"/>
      <c r="F107" s="13">
        <v>-3690583.64</v>
      </c>
    </row>
    <row r="108" spans="1:6" ht="12" customHeight="1">
      <c r="A108" s="15">
        <v>44657</v>
      </c>
      <c r="B108" s="16">
        <v>8229823</v>
      </c>
      <c r="C108" s="17" t="s">
        <v>16</v>
      </c>
      <c r="D108" s="18">
        <v>1440</v>
      </c>
      <c r="E108" s="5"/>
      <c r="F108" s="18">
        <v>-3692023.64</v>
      </c>
    </row>
    <row r="109" spans="1:6" ht="11.25" customHeight="1">
      <c r="A109" s="10">
        <v>44657</v>
      </c>
      <c r="B109" s="11">
        <v>8230747</v>
      </c>
      <c r="C109" s="12" t="s">
        <v>16</v>
      </c>
      <c r="D109" s="21">
        <v>52.99</v>
      </c>
      <c r="E109" s="14"/>
      <c r="F109" s="13">
        <v>-3692076.63</v>
      </c>
    </row>
    <row r="110" spans="1:6" ht="12" customHeight="1">
      <c r="A110" s="15">
        <v>44657</v>
      </c>
      <c r="B110" s="20">
        <v>10000360</v>
      </c>
      <c r="C110" s="17" t="s">
        <v>16</v>
      </c>
      <c r="D110" s="22">
        <v>0.06</v>
      </c>
      <c r="E110" s="5"/>
      <c r="F110" s="18">
        <v>-3692076.69</v>
      </c>
    </row>
    <row r="111" spans="1:6" ht="11.25" customHeight="1">
      <c r="A111" s="10">
        <v>44657</v>
      </c>
      <c r="B111" s="19">
        <v>10000360</v>
      </c>
      <c r="C111" s="12" t="s">
        <v>16</v>
      </c>
      <c r="D111" s="21">
        <v>0.01</v>
      </c>
      <c r="E111" s="14"/>
      <c r="F111" s="13">
        <v>-3692076.7</v>
      </c>
    </row>
    <row r="112" spans="1:6" ht="12" customHeight="1">
      <c r="A112" s="15">
        <v>44657</v>
      </c>
      <c r="B112" s="20">
        <v>10000361</v>
      </c>
      <c r="C112" s="17" t="s">
        <v>16</v>
      </c>
      <c r="D112" s="22">
        <v>0.06</v>
      </c>
      <c r="E112" s="5"/>
      <c r="F112" s="18">
        <v>-3692076.76</v>
      </c>
    </row>
    <row r="113" spans="1:6" ht="11.25" customHeight="1">
      <c r="A113" s="10">
        <v>44657</v>
      </c>
      <c r="B113" s="19">
        <v>10000361</v>
      </c>
      <c r="C113" s="12" t="s">
        <v>16</v>
      </c>
      <c r="D113" s="21">
        <v>0.01</v>
      </c>
      <c r="E113" s="14"/>
      <c r="F113" s="13">
        <v>-3692076.77</v>
      </c>
    </row>
    <row r="114" spans="1:6" ht="12" customHeight="1">
      <c r="A114" s="15">
        <v>44657</v>
      </c>
      <c r="B114" s="16">
        <v>89456</v>
      </c>
      <c r="C114" s="17" t="s">
        <v>16</v>
      </c>
      <c r="D114" s="22">
        <v>0.12</v>
      </c>
      <c r="E114" s="5"/>
      <c r="F114" s="18">
        <v>-3692076.89</v>
      </c>
    </row>
    <row r="115" spans="1:6" ht="11.25" customHeight="1">
      <c r="A115" s="10">
        <v>44657</v>
      </c>
      <c r="B115" s="11">
        <v>89456</v>
      </c>
      <c r="C115" s="12" t="s">
        <v>16</v>
      </c>
      <c r="D115" s="21">
        <v>0.03</v>
      </c>
      <c r="E115" s="14"/>
      <c r="F115" s="13">
        <v>-3692076.92</v>
      </c>
    </row>
    <row r="116" spans="1:6" ht="12" customHeight="1">
      <c r="A116" s="15">
        <v>44657</v>
      </c>
      <c r="B116" s="16">
        <v>46305</v>
      </c>
      <c r="C116" s="17" t="s">
        <v>16</v>
      </c>
      <c r="D116" s="22">
        <v>0.12</v>
      </c>
      <c r="E116" s="5"/>
      <c r="F116" s="18">
        <v>-3692077.04</v>
      </c>
    </row>
    <row r="117" spans="1:6" ht="11.25" customHeight="1">
      <c r="A117" s="10">
        <v>44657</v>
      </c>
      <c r="B117" s="11">
        <v>46305</v>
      </c>
      <c r="C117" s="12" t="s">
        <v>16</v>
      </c>
      <c r="D117" s="21">
        <v>0.03</v>
      </c>
      <c r="E117" s="14"/>
      <c r="F117" s="13">
        <v>-3692077.07</v>
      </c>
    </row>
    <row r="118" spans="1:6" ht="12" customHeight="1">
      <c r="A118" s="15">
        <v>44657</v>
      </c>
      <c r="B118" s="16">
        <v>21905</v>
      </c>
      <c r="C118" s="17" t="s">
        <v>16</v>
      </c>
      <c r="D118" s="22">
        <v>0.12</v>
      </c>
      <c r="E118" s="5"/>
      <c r="F118" s="18">
        <v>-3692077.19</v>
      </c>
    </row>
    <row r="119" spans="1:6" ht="11.25" customHeight="1">
      <c r="A119" s="10">
        <v>44657</v>
      </c>
      <c r="B119" s="11">
        <v>21905</v>
      </c>
      <c r="C119" s="12" t="s">
        <v>16</v>
      </c>
      <c r="D119" s="21">
        <v>0.03</v>
      </c>
      <c r="E119" s="14"/>
      <c r="F119" s="13">
        <v>-3692077.22</v>
      </c>
    </row>
    <row r="120" spans="1:6" ht="12" customHeight="1">
      <c r="A120" s="15">
        <v>44657</v>
      </c>
      <c r="B120" s="20">
        <v>10000334</v>
      </c>
      <c r="C120" s="17" t="s">
        <v>16</v>
      </c>
      <c r="D120" s="22">
        <v>0.12</v>
      </c>
      <c r="E120" s="5"/>
      <c r="F120" s="18">
        <v>-3692077.34</v>
      </c>
    </row>
    <row r="121" spans="1:6" ht="11.25" customHeight="1">
      <c r="A121" s="10">
        <v>44657</v>
      </c>
      <c r="B121" s="19">
        <v>10000334</v>
      </c>
      <c r="C121" s="12" t="s">
        <v>16</v>
      </c>
      <c r="D121" s="21">
        <v>0.03</v>
      </c>
      <c r="E121" s="14"/>
      <c r="F121" s="13">
        <v>-3692077.37</v>
      </c>
    </row>
  </sheetData>
  <mergeCells count="1">
    <mergeCell ref="A1:G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16" workbookViewId="0">
      <selection activeCell="A3" sqref="A3:F58"/>
    </sheetView>
  </sheetViews>
  <sheetFormatPr baseColWidth="10" defaultColWidth="9.33203125" defaultRowHeight="12.75"/>
  <cols>
    <col min="1" max="1" width="11.83203125" customWidth="1"/>
    <col min="2" max="2" width="14" customWidth="1"/>
    <col min="3" max="3" width="36.83203125" customWidth="1"/>
    <col min="4" max="4" width="25.33203125" customWidth="1"/>
    <col min="5" max="5" width="22.1640625" customWidth="1"/>
    <col min="6" max="6" width="15.83203125" customWidth="1"/>
    <col min="7" max="7" width="2.6640625" customWidth="1"/>
  </cols>
  <sheetData>
    <row r="1" spans="1:7" ht="15.75" customHeight="1">
      <c r="A1" s="135" t="s">
        <v>7</v>
      </c>
      <c r="B1" s="135"/>
      <c r="C1" s="135"/>
      <c r="D1" s="135"/>
      <c r="E1" s="135"/>
      <c r="F1" s="135"/>
      <c r="G1" s="135"/>
    </row>
    <row r="2" spans="1:7" ht="0.95" customHeight="1"/>
    <row r="3" spans="1:7" ht="13.35" customHeight="1">
      <c r="A3" s="6" t="s">
        <v>8</v>
      </c>
      <c r="B3" s="7" t="s">
        <v>9</v>
      </c>
      <c r="C3" s="7" t="s">
        <v>20</v>
      </c>
      <c r="D3" s="8" t="s">
        <v>11</v>
      </c>
      <c r="E3" s="23" t="s">
        <v>12</v>
      </c>
      <c r="F3" s="8" t="s">
        <v>21</v>
      </c>
    </row>
    <row r="4" spans="1:7" ht="14.1" customHeight="1">
      <c r="A4" s="15">
        <v>44657</v>
      </c>
      <c r="B4" s="16">
        <v>114810</v>
      </c>
      <c r="C4" s="17" t="s">
        <v>16</v>
      </c>
      <c r="D4" s="22">
        <v>0.12</v>
      </c>
      <c r="E4" s="5"/>
      <c r="F4" s="18">
        <v>-3692077.49</v>
      </c>
    </row>
    <row r="5" spans="1:7" ht="11.25" customHeight="1">
      <c r="A5" s="10">
        <v>44657</v>
      </c>
      <c r="B5" s="11">
        <v>114810</v>
      </c>
      <c r="C5" s="12" t="s">
        <v>16</v>
      </c>
      <c r="D5" s="21">
        <v>0.03</v>
      </c>
      <c r="E5" s="14"/>
      <c r="F5" s="13">
        <v>-3692077.52</v>
      </c>
    </row>
    <row r="6" spans="1:7" ht="12" customHeight="1">
      <c r="A6" s="15">
        <v>44657</v>
      </c>
      <c r="B6" s="20">
        <v>10000320</v>
      </c>
      <c r="C6" s="17" t="s">
        <v>16</v>
      </c>
      <c r="D6" s="22">
        <v>0.12</v>
      </c>
      <c r="E6" s="5"/>
      <c r="F6" s="18">
        <v>-3692077.64</v>
      </c>
    </row>
    <row r="7" spans="1:7" ht="11.25" customHeight="1">
      <c r="A7" s="10">
        <v>44657</v>
      </c>
      <c r="B7" s="19">
        <v>10000320</v>
      </c>
      <c r="C7" s="12" t="s">
        <v>16</v>
      </c>
      <c r="D7" s="21">
        <v>0.03</v>
      </c>
      <c r="E7" s="14"/>
      <c r="F7" s="13">
        <v>-3692077.67</v>
      </c>
    </row>
    <row r="8" spans="1:7" ht="12" customHeight="1">
      <c r="A8" s="15">
        <v>44657</v>
      </c>
      <c r="B8" s="20">
        <v>10000351</v>
      </c>
      <c r="C8" s="17" t="s">
        <v>16</v>
      </c>
      <c r="D8" s="22">
        <v>0.12</v>
      </c>
      <c r="E8" s="5"/>
      <c r="F8" s="18">
        <v>-3692077.79</v>
      </c>
    </row>
    <row r="9" spans="1:7" ht="11.25" customHeight="1">
      <c r="A9" s="10">
        <v>44657</v>
      </c>
      <c r="B9" s="19">
        <v>10000351</v>
      </c>
      <c r="C9" s="12" t="s">
        <v>16</v>
      </c>
      <c r="D9" s="21">
        <v>0.03</v>
      </c>
      <c r="E9" s="14"/>
      <c r="F9" s="13">
        <v>-3692077.82</v>
      </c>
    </row>
    <row r="10" spans="1:7" ht="12" customHeight="1">
      <c r="A10" s="15">
        <v>44657</v>
      </c>
      <c r="B10" s="20">
        <v>10000346</v>
      </c>
      <c r="C10" s="17" t="s">
        <v>16</v>
      </c>
      <c r="D10" s="22">
        <v>0.12</v>
      </c>
      <c r="E10" s="5"/>
      <c r="F10" s="18">
        <v>-3692077.94</v>
      </c>
    </row>
    <row r="11" spans="1:7" ht="11.25" customHeight="1">
      <c r="A11" s="10">
        <v>44657</v>
      </c>
      <c r="B11" s="19">
        <v>10000346</v>
      </c>
      <c r="C11" s="12" t="s">
        <v>16</v>
      </c>
      <c r="D11" s="21">
        <v>0.03</v>
      </c>
      <c r="E11" s="14"/>
      <c r="F11" s="13">
        <v>-3692077.97</v>
      </c>
    </row>
    <row r="12" spans="1:7" ht="12" customHeight="1">
      <c r="A12" s="15">
        <v>44657</v>
      </c>
      <c r="B12" s="20">
        <v>10000348</v>
      </c>
      <c r="C12" s="17" t="s">
        <v>16</v>
      </c>
      <c r="D12" s="22">
        <v>0.12</v>
      </c>
      <c r="E12" s="5"/>
      <c r="F12" s="18">
        <v>-3692078.09</v>
      </c>
    </row>
    <row r="13" spans="1:7" ht="11.25" customHeight="1">
      <c r="A13" s="10">
        <v>44657</v>
      </c>
      <c r="B13" s="19">
        <v>10000348</v>
      </c>
      <c r="C13" s="12" t="s">
        <v>16</v>
      </c>
      <c r="D13" s="21">
        <v>0.03</v>
      </c>
      <c r="E13" s="14"/>
      <c r="F13" s="13">
        <v>-3692078.12</v>
      </c>
    </row>
    <row r="14" spans="1:7" ht="12" customHeight="1">
      <c r="A14" s="15">
        <v>44657</v>
      </c>
      <c r="B14" s="5"/>
      <c r="C14" s="17" t="s">
        <v>16</v>
      </c>
      <c r="D14" s="22">
        <v>0.6</v>
      </c>
      <c r="E14" s="5"/>
      <c r="F14" s="18">
        <v>-3692078.72</v>
      </c>
    </row>
    <row r="15" spans="1:7" ht="11.25" customHeight="1">
      <c r="A15" s="10">
        <v>44657</v>
      </c>
      <c r="B15" s="14"/>
      <c r="C15" s="12" t="s">
        <v>16</v>
      </c>
      <c r="D15" s="21">
        <v>0.13</v>
      </c>
      <c r="E15" s="14"/>
      <c r="F15" s="13">
        <v>-3692078.85</v>
      </c>
    </row>
    <row r="16" spans="1:7" ht="12" customHeight="1">
      <c r="A16" s="15">
        <v>44657</v>
      </c>
      <c r="B16" s="5"/>
      <c r="C16" s="17" t="s">
        <v>17</v>
      </c>
      <c r="D16" s="22">
        <v>116.75</v>
      </c>
      <c r="E16" s="5"/>
      <c r="F16" s="18">
        <v>-3692195.6</v>
      </c>
    </row>
    <row r="17" spans="1:6" ht="11.25" customHeight="1">
      <c r="A17" s="10">
        <v>44657</v>
      </c>
      <c r="B17" s="14"/>
      <c r="C17" s="12" t="s">
        <v>18</v>
      </c>
      <c r="D17" s="21">
        <v>24.52</v>
      </c>
      <c r="E17" s="14"/>
      <c r="F17" s="13">
        <v>-3692220.12</v>
      </c>
    </row>
    <row r="18" spans="1:6" ht="12" customHeight="1">
      <c r="A18" s="15">
        <v>44657</v>
      </c>
      <c r="B18" s="20">
        <v>2436639</v>
      </c>
      <c r="C18" s="17" t="s">
        <v>48</v>
      </c>
      <c r="D18" s="5"/>
      <c r="E18" s="25">
        <v>3540000</v>
      </c>
      <c r="F18" s="18">
        <v>-152220.12</v>
      </c>
    </row>
    <row r="19" spans="1:6" ht="11.25" customHeight="1">
      <c r="A19" s="10">
        <v>44657</v>
      </c>
      <c r="B19" s="19">
        <v>2438048</v>
      </c>
      <c r="C19" s="12" t="s">
        <v>48</v>
      </c>
      <c r="D19" s="14"/>
      <c r="E19" s="24">
        <v>2000000</v>
      </c>
      <c r="F19" s="13">
        <v>1847779.88</v>
      </c>
    </row>
    <row r="20" spans="1:6" ht="12" customHeight="1">
      <c r="A20" s="15">
        <v>44657</v>
      </c>
      <c r="B20" s="20">
        <v>8608039</v>
      </c>
      <c r="C20" s="17" t="s">
        <v>39</v>
      </c>
      <c r="D20" s="5"/>
      <c r="E20" s="25">
        <v>80160</v>
      </c>
      <c r="F20" s="18">
        <v>1927939.88</v>
      </c>
    </row>
    <row r="21" spans="1:6" ht="11.25" customHeight="1">
      <c r="A21" s="10">
        <v>44657</v>
      </c>
      <c r="B21" s="19">
        <v>8608039</v>
      </c>
      <c r="C21" s="12" t="s">
        <v>16</v>
      </c>
      <c r="D21" s="21">
        <v>480.96</v>
      </c>
      <c r="E21" s="14"/>
      <c r="F21" s="13">
        <v>1927458.92</v>
      </c>
    </row>
    <row r="22" spans="1:6" ht="12" customHeight="1">
      <c r="A22" s="15">
        <v>44657</v>
      </c>
      <c r="B22" s="20">
        <v>8608039</v>
      </c>
      <c r="C22" s="17" t="s">
        <v>29</v>
      </c>
      <c r="D22" s="22">
        <v>40.08</v>
      </c>
      <c r="E22" s="5"/>
      <c r="F22" s="18">
        <v>1927418.84</v>
      </c>
    </row>
    <row r="23" spans="1:6" ht="11.25" customHeight="1">
      <c r="A23" s="10">
        <v>44657</v>
      </c>
      <c r="B23" s="19">
        <v>8608039</v>
      </c>
      <c r="C23" s="12" t="s">
        <v>16</v>
      </c>
      <c r="D23" s="21">
        <v>0.24</v>
      </c>
      <c r="E23" s="14"/>
      <c r="F23" s="13">
        <v>1927418.6</v>
      </c>
    </row>
    <row r="24" spans="1:6" ht="12" customHeight="1">
      <c r="A24" s="15">
        <v>44657</v>
      </c>
      <c r="B24" s="16">
        <v>8235250</v>
      </c>
      <c r="C24" s="17" t="s">
        <v>42</v>
      </c>
      <c r="D24" s="18">
        <v>1000000</v>
      </c>
      <c r="E24" s="5"/>
      <c r="F24" s="18">
        <v>927418.6</v>
      </c>
    </row>
    <row r="25" spans="1:6" ht="11.25" customHeight="1">
      <c r="A25" s="10">
        <v>44657</v>
      </c>
      <c r="B25" s="11">
        <v>8235250</v>
      </c>
      <c r="C25" s="12" t="s">
        <v>16</v>
      </c>
      <c r="D25" s="13">
        <v>6000</v>
      </c>
      <c r="E25" s="14"/>
      <c r="F25" s="13">
        <v>921418.6</v>
      </c>
    </row>
    <row r="26" spans="1:6" ht="12" customHeight="1">
      <c r="A26" s="15">
        <v>44657</v>
      </c>
      <c r="B26" s="16">
        <v>8235262</v>
      </c>
      <c r="C26" s="17" t="s">
        <v>42</v>
      </c>
      <c r="D26" s="18">
        <v>1000000</v>
      </c>
      <c r="E26" s="5"/>
      <c r="F26" s="18">
        <v>-78581.399999999994</v>
      </c>
    </row>
    <row r="27" spans="1:6" ht="11.25" customHeight="1">
      <c r="A27" s="10">
        <v>44657</v>
      </c>
      <c r="B27" s="11">
        <v>8235262</v>
      </c>
      <c r="C27" s="12" t="s">
        <v>16</v>
      </c>
      <c r="D27" s="13">
        <v>6000</v>
      </c>
      <c r="E27" s="14"/>
      <c r="F27" s="13">
        <v>-84581.4</v>
      </c>
    </row>
    <row r="28" spans="1:6" ht="12" customHeight="1">
      <c r="A28" s="15">
        <v>44657</v>
      </c>
      <c r="B28" s="5"/>
      <c r="C28" s="17" t="s">
        <v>45</v>
      </c>
      <c r="D28" s="22">
        <v>2</v>
      </c>
      <c r="E28" s="5"/>
      <c r="F28" s="18">
        <v>-84583.4</v>
      </c>
    </row>
    <row r="29" spans="1:6" ht="11.25" customHeight="1">
      <c r="A29" s="10">
        <v>44657</v>
      </c>
      <c r="B29" s="14"/>
      <c r="C29" s="12" t="s">
        <v>18</v>
      </c>
      <c r="D29" s="21">
        <v>0.42</v>
      </c>
      <c r="E29" s="14"/>
      <c r="F29" s="13">
        <v>-84583.82</v>
      </c>
    </row>
    <row r="30" spans="1:6" ht="12" customHeight="1">
      <c r="A30" s="15">
        <v>44657</v>
      </c>
      <c r="B30" s="5"/>
      <c r="C30" s="17" t="s">
        <v>45</v>
      </c>
      <c r="D30" s="22">
        <v>2</v>
      </c>
      <c r="E30" s="5"/>
      <c r="F30" s="18">
        <v>-84585.82</v>
      </c>
    </row>
    <row r="31" spans="1:6" ht="11.25" customHeight="1">
      <c r="A31" s="10">
        <v>44657</v>
      </c>
      <c r="B31" s="14"/>
      <c r="C31" s="12" t="s">
        <v>18</v>
      </c>
      <c r="D31" s="21">
        <v>0.42</v>
      </c>
      <c r="E31" s="14"/>
      <c r="F31" s="13">
        <v>-84586.240000000005</v>
      </c>
    </row>
    <row r="32" spans="1:6" ht="12" customHeight="1">
      <c r="A32" s="15">
        <v>44657</v>
      </c>
      <c r="B32" s="16">
        <v>89457</v>
      </c>
      <c r="C32" s="17" t="s">
        <v>40</v>
      </c>
      <c r="D32" s="22">
        <v>20</v>
      </c>
      <c r="E32" s="5"/>
      <c r="F32" s="18">
        <v>-84606.24</v>
      </c>
    </row>
    <row r="33" spans="1:6" ht="11.25" customHeight="1">
      <c r="A33" s="10">
        <v>44657</v>
      </c>
      <c r="B33" s="11">
        <v>89457</v>
      </c>
      <c r="C33" s="12" t="s">
        <v>18</v>
      </c>
      <c r="D33" s="21">
        <v>4.2</v>
      </c>
      <c r="E33" s="14"/>
      <c r="F33" s="13">
        <v>-84610.44</v>
      </c>
    </row>
    <row r="34" spans="1:6" ht="12" customHeight="1">
      <c r="A34" s="15">
        <v>44657</v>
      </c>
      <c r="B34" s="16">
        <v>114792</v>
      </c>
      <c r="C34" s="17" t="s">
        <v>40</v>
      </c>
      <c r="D34" s="22">
        <v>20</v>
      </c>
      <c r="E34" s="5"/>
      <c r="F34" s="18">
        <v>-84630.44</v>
      </c>
    </row>
    <row r="35" spans="1:6" ht="11.25" customHeight="1">
      <c r="A35" s="10">
        <v>44657</v>
      </c>
      <c r="B35" s="11">
        <v>114792</v>
      </c>
      <c r="C35" s="12" t="s">
        <v>18</v>
      </c>
      <c r="D35" s="21">
        <v>4.2</v>
      </c>
      <c r="E35" s="14"/>
      <c r="F35" s="13">
        <v>-84634.64</v>
      </c>
    </row>
    <row r="36" spans="1:6" ht="12" customHeight="1">
      <c r="A36" s="15">
        <v>44657</v>
      </c>
      <c r="B36" s="16">
        <v>114793</v>
      </c>
      <c r="C36" s="17" t="s">
        <v>40</v>
      </c>
      <c r="D36" s="22">
        <v>20</v>
      </c>
      <c r="E36" s="5"/>
      <c r="F36" s="18">
        <v>-84654.64</v>
      </c>
    </row>
    <row r="37" spans="1:6" ht="11.25" customHeight="1">
      <c r="A37" s="10">
        <v>44657</v>
      </c>
      <c r="B37" s="11">
        <v>114793</v>
      </c>
      <c r="C37" s="12" t="s">
        <v>18</v>
      </c>
      <c r="D37" s="21">
        <v>4.2</v>
      </c>
      <c r="E37" s="14"/>
      <c r="F37" s="13">
        <v>-84658.84</v>
      </c>
    </row>
    <row r="38" spans="1:6" ht="12" customHeight="1">
      <c r="A38" s="15">
        <v>44657</v>
      </c>
      <c r="B38" s="20">
        <v>10000352</v>
      </c>
      <c r="C38" s="17" t="s">
        <v>40</v>
      </c>
      <c r="D38" s="22">
        <v>20</v>
      </c>
      <c r="E38" s="5"/>
      <c r="F38" s="18">
        <v>-84678.84</v>
      </c>
    </row>
    <row r="39" spans="1:6" ht="11.25" customHeight="1">
      <c r="A39" s="10">
        <v>44657</v>
      </c>
      <c r="B39" s="19">
        <v>10000352</v>
      </c>
      <c r="C39" s="12" t="s">
        <v>18</v>
      </c>
      <c r="D39" s="21">
        <v>4.2</v>
      </c>
      <c r="E39" s="14"/>
      <c r="F39" s="13">
        <v>-84683.04</v>
      </c>
    </row>
    <row r="40" spans="1:6" ht="12" customHeight="1">
      <c r="A40" s="15">
        <v>44657</v>
      </c>
      <c r="B40" s="20">
        <v>10000354</v>
      </c>
      <c r="C40" s="17" t="s">
        <v>40</v>
      </c>
      <c r="D40" s="22">
        <v>20</v>
      </c>
      <c r="E40" s="5"/>
      <c r="F40" s="18">
        <v>-84703.039999999994</v>
      </c>
    </row>
    <row r="41" spans="1:6" ht="11.25" customHeight="1">
      <c r="A41" s="10">
        <v>44657</v>
      </c>
      <c r="B41" s="19">
        <v>10000354</v>
      </c>
      <c r="C41" s="12" t="s">
        <v>18</v>
      </c>
      <c r="D41" s="21">
        <v>4.2</v>
      </c>
      <c r="E41" s="14"/>
      <c r="F41" s="13">
        <v>-84707.24</v>
      </c>
    </row>
    <row r="42" spans="1:6" ht="12" customHeight="1">
      <c r="A42" s="15">
        <v>44658</v>
      </c>
      <c r="B42" s="16">
        <v>89462</v>
      </c>
      <c r="C42" s="17" t="s">
        <v>14</v>
      </c>
      <c r="D42" s="18">
        <v>80000</v>
      </c>
      <c r="E42" s="5"/>
      <c r="F42" s="18">
        <v>-164707.24</v>
      </c>
    </row>
    <row r="43" spans="1:6" ht="11.25" customHeight="1">
      <c r="A43" s="10">
        <v>44658</v>
      </c>
      <c r="B43" s="11">
        <v>114809</v>
      </c>
      <c r="C43" s="12" t="s">
        <v>14</v>
      </c>
      <c r="D43" s="13">
        <v>550000</v>
      </c>
      <c r="E43" s="14"/>
      <c r="F43" s="13">
        <v>-714707.24</v>
      </c>
    </row>
    <row r="44" spans="1:6" ht="12" customHeight="1">
      <c r="A44" s="15">
        <v>44658</v>
      </c>
      <c r="B44" s="16">
        <v>114811</v>
      </c>
      <c r="C44" s="17" t="s">
        <v>14</v>
      </c>
      <c r="D44" s="18">
        <v>500000</v>
      </c>
      <c r="E44" s="5"/>
      <c r="F44" s="18">
        <v>-1214707.24</v>
      </c>
    </row>
    <row r="45" spans="1:6" ht="11.25" customHeight="1">
      <c r="A45" s="10">
        <v>44658</v>
      </c>
      <c r="B45" s="11">
        <v>979030</v>
      </c>
      <c r="C45" s="12" t="s">
        <v>14</v>
      </c>
      <c r="D45" s="13">
        <v>450000</v>
      </c>
      <c r="E45" s="14"/>
      <c r="F45" s="13">
        <v>-1664707.24</v>
      </c>
    </row>
    <row r="46" spans="1:6" ht="12" customHeight="1">
      <c r="A46" s="15">
        <v>44658</v>
      </c>
      <c r="B46" s="20">
        <v>10000357</v>
      </c>
      <c r="C46" s="17" t="s">
        <v>15</v>
      </c>
      <c r="D46" s="18">
        <v>738872.92</v>
      </c>
      <c r="E46" s="5"/>
      <c r="F46" s="18">
        <v>-2403580.16</v>
      </c>
    </row>
    <row r="47" spans="1:6" ht="11.25" customHeight="1">
      <c r="A47" s="10">
        <v>44658</v>
      </c>
      <c r="B47" s="11">
        <v>89459</v>
      </c>
      <c r="C47" s="12" t="s">
        <v>16</v>
      </c>
      <c r="D47" s="21">
        <v>522</v>
      </c>
      <c r="E47" s="14"/>
      <c r="F47" s="13">
        <v>-2404102.16</v>
      </c>
    </row>
    <row r="48" spans="1:6" ht="12" customHeight="1">
      <c r="A48" s="15">
        <v>44658</v>
      </c>
      <c r="B48" s="16">
        <v>89485</v>
      </c>
      <c r="C48" s="17" t="s">
        <v>16</v>
      </c>
      <c r="D48" s="22">
        <v>600</v>
      </c>
      <c r="E48" s="5"/>
      <c r="F48" s="18">
        <v>-2404702.16</v>
      </c>
    </row>
    <row r="49" spans="1:6" ht="11.25" customHeight="1">
      <c r="A49" s="10">
        <v>44658</v>
      </c>
      <c r="B49" s="11">
        <v>114813</v>
      </c>
      <c r="C49" s="12" t="s">
        <v>16</v>
      </c>
      <c r="D49" s="13">
        <v>1500</v>
      </c>
      <c r="E49" s="14"/>
      <c r="F49" s="13">
        <v>-2406202.16</v>
      </c>
    </row>
    <row r="50" spans="1:6" ht="12" customHeight="1">
      <c r="A50" s="15">
        <v>44658</v>
      </c>
      <c r="B50" s="16">
        <v>154546</v>
      </c>
      <c r="C50" s="17" t="s">
        <v>16</v>
      </c>
      <c r="D50" s="18">
        <v>3000</v>
      </c>
      <c r="E50" s="5"/>
      <c r="F50" s="18">
        <v>-2409202.16</v>
      </c>
    </row>
    <row r="51" spans="1:6" ht="11.25" customHeight="1">
      <c r="A51" s="10">
        <v>44658</v>
      </c>
      <c r="B51" s="11">
        <v>979027</v>
      </c>
      <c r="C51" s="12" t="s">
        <v>16</v>
      </c>
      <c r="D51" s="13">
        <v>2700</v>
      </c>
      <c r="E51" s="14"/>
      <c r="F51" s="13">
        <v>-2411902.16</v>
      </c>
    </row>
    <row r="52" spans="1:6" ht="12" customHeight="1">
      <c r="A52" s="15">
        <v>44658</v>
      </c>
      <c r="B52" s="16">
        <v>979031</v>
      </c>
      <c r="C52" s="17" t="s">
        <v>16</v>
      </c>
      <c r="D52" s="18">
        <v>2400</v>
      </c>
      <c r="E52" s="5"/>
      <c r="F52" s="18">
        <v>-2414302.16</v>
      </c>
    </row>
    <row r="53" spans="1:6" ht="11.25" customHeight="1">
      <c r="A53" s="10">
        <v>44658</v>
      </c>
      <c r="B53" s="19">
        <v>10000321</v>
      </c>
      <c r="C53" s="12" t="s">
        <v>16</v>
      </c>
      <c r="D53" s="13">
        <v>2700</v>
      </c>
      <c r="E53" s="14"/>
      <c r="F53" s="13">
        <v>-2417002.16</v>
      </c>
    </row>
    <row r="54" spans="1:6" ht="12" customHeight="1">
      <c r="A54" s="15">
        <v>44658</v>
      </c>
      <c r="B54" s="20">
        <v>10000337</v>
      </c>
      <c r="C54" s="17" t="s">
        <v>16</v>
      </c>
      <c r="D54" s="18">
        <v>3000</v>
      </c>
      <c r="E54" s="5"/>
      <c r="F54" s="18">
        <v>-2420002.16</v>
      </c>
    </row>
    <row r="55" spans="1:6" ht="11.25" customHeight="1">
      <c r="A55" s="10">
        <v>44658</v>
      </c>
      <c r="B55" s="19">
        <v>10000356</v>
      </c>
      <c r="C55" s="12" t="s">
        <v>16</v>
      </c>
      <c r="D55" s="13">
        <v>4433.24</v>
      </c>
      <c r="E55" s="14"/>
      <c r="F55" s="13">
        <v>-2424435.4</v>
      </c>
    </row>
    <row r="56" spans="1:6" ht="12" customHeight="1">
      <c r="A56" s="15">
        <v>44658</v>
      </c>
      <c r="B56" s="5"/>
      <c r="C56" s="17" t="s">
        <v>16</v>
      </c>
      <c r="D56" s="22">
        <v>0.7</v>
      </c>
      <c r="E56" s="5"/>
      <c r="F56" s="18">
        <v>-2424436.1</v>
      </c>
    </row>
    <row r="57" spans="1:6" ht="11.25" customHeight="1">
      <c r="A57" s="10">
        <v>44658</v>
      </c>
      <c r="B57" s="14"/>
      <c r="C57" s="12" t="s">
        <v>16</v>
      </c>
      <c r="D57" s="21">
        <v>0.15</v>
      </c>
      <c r="E57" s="14"/>
      <c r="F57" s="13">
        <v>-2424436.25</v>
      </c>
    </row>
    <row r="58" spans="1:6" ht="11.25" customHeight="1">
      <c r="A58" s="15">
        <v>44658</v>
      </c>
      <c r="B58" s="5"/>
      <c r="C58" s="17" t="s">
        <v>16</v>
      </c>
      <c r="D58" s="22">
        <v>0.01</v>
      </c>
      <c r="E58" s="5"/>
      <c r="F58" s="18">
        <v>-2424436.2599999998</v>
      </c>
    </row>
  </sheetData>
  <mergeCells count="1">
    <mergeCell ref="A1:G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40" workbookViewId="0">
      <selection activeCell="B1" sqref="B1:F63"/>
    </sheetView>
  </sheetViews>
  <sheetFormatPr baseColWidth="10" defaultColWidth="9.33203125" defaultRowHeight="12.75"/>
  <cols>
    <col min="1" max="1" width="3.33203125" customWidth="1"/>
    <col min="2" max="2" width="20.83203125" customWidth="1"/>
    <col min="3" max="3" width="39.1640625" customWidth="1"/>
    <col min="4" max="4" width="25.1640625" customWidth="1"/>
    <col min="5" max="5" width="18" customWidth="1"/>
    <col min="6" max="6" width="19.83203125" customWidth="1"/>
  </cols>
  <sheetData>
    <row r="1" spans="1:6" ht="15.2" customHeight="1">
      <c r="A1" s="28"/>
      <c r="B1" s="7" t="s">
        <v>50</v>
      </c>
      <c r="C1" s="9" t="s">
        <v>20</v>
      </c>
      <c r="D1" s="29" t="s">
        <v>11</v>
      </c>
      <c r="E1" s="8" t="s">
        <v>12</v>
      </c>
      <c r="F1" s="8" t="s">
        <v>21</v>
      </c>
    </row>
    <row r="2" spans="1:6" ht="11.25" customHeight="1">
      <c r="A2" s="14"/>
      <c r="B2" s="30">
        <v>44658</v>
      </c>
      <c r="C2" s="31" t="s">
        <v>16</v>
      </c>
      <c r="D2" s="32">
        <v>0.01</v>
      </c>
      <c r="E2" s="14"/>
      <c r="F2" s="13">
        <v>-2424436.27</v>
      </c>
    </row>
    <row r="3" spans="1:6" ht="12" customHeight="1">
      <c r="A3" s="5"/>
      <c r="B3" s="17" t="s">
        <v>51</v>
      </c>
      <c r="C3" s="33" t="s">
        <v>16</v>
      </c>
      <c r="D3" s="34">
        <v>0.12</v>
      </c>
      <c r="E3" s="5"/>
      <c r="F3" s="18">
        <v>-2424436.39</v>
      </c>
    </row>
    <row r="4" spans="1:6" ht="11.25" customHeight="1">
      <c r="A4" s="14"/>
      <c r="B4" s="12" t="s">
        <v>51</v>
      </c>
      <c r="C4" s="31" t="s">
        <v>16</v>
      </c>
      <c r="D4" s="32">
        <v>0.03</v>
      </c>
      <c r="E4" s="14"/>
      <c r="F4" s="13">
        <v>-2424436.42</v>
      </c>
    </row>
    <row r="5" spans="1:6" ht="12" customHeight="1">
      <c r="A5" s="5"/>
      <c r="B5" s="17" t="s">
        <v>52</v>
      </c>
      <c r="C5" s="33" t="s">
        <v>16</v>
      </c>
      <c r="D5" s="34">
        <v>0.12</v>
      </c>
      <c r="E5" s="5"/>
      <c r="F5" s="18">
        <v>-2424436.54</v>
      </c>
    </row>
    <row r="6" spans="1:6" ht="11.25" customHeight="1">
      <c r="A6" s="14"/>
      <c r="B6" s="12" t="s">
        <v>52</v>
      </c>
      <c r="C6" s="31" t="s">
        <v>16</v>
      </c>
      <c r="D6" s="32">
        <v>0.03</v>
      </c>
      <c r="E6" s="14"/>
      <c r="F6" s="13">
        <v>-2424436.5699999998</v>
      </c>
    </row>
    <row r="7" spans="1:6" ht="12" customHeight="1">
      <c r="A7" s="5"/>
      <c r="B7" s="17" t="s">
        <v>53</v>
      </c>
      <c r="C7" s="33" t="s">
        <v>16</v>
      </c>
      <c r="D7" s="34">
        <v>0.12</v>
      </c>
      <c r="E7" s="5"/>
      <c r="F7" s="18">
        <v>-2424436.69</v>
      </c>
    </row>
    <row r="8" spans="1:6" ht="11.25" customHeight="1">
      <c r="A8" s="14"/>
      <c r="B8" s="12" t="s">
        <v>53</v>
      </c>
      <c r="C8" s="31" t="s">
        <v>16</v>
      </c>
      <c r="D8" s="32">
        <v>0.03</v>
      </c>
      <c r="E8" s="14"/>
      <c r="F8" s="13">
        <v>-2424436.7200000002</v>
      </c>
    </row>
    <row r="9" spans="1:6" ht="12" customHeight="1">
      <c r="A9" s="5"/>
      <c r="B9" s="17" t="s">
        <v>54</v>
      </c>
      <c r="C9" s="33" t="s">
        <v>16</v>
      </c>
      <c r="D9" s="34">
        <v>0.12</v>
      </c>
      <c r="E9" s="5"/>
      <c r="F9" s="18">
        <v>-2424436.84</v>
      </c>
    </row>
    <row r="10" spans="1:6" ht="11.25" customHeight="1">
      <c r="A10" s="14"/>
      <c r="B10" s="12" t="s">
        <v>54</v>
      </c>
      <c r="C10" s="31" t="s">
        <v>16</v>
      </c>
      <c r="D10" s="32">
        <v>0.03</v>
      </c>
      <c r="E10" s="14"/>
      <c r="F10" s="13">
        <v>-2424436.87</v>
      </c>
    </row>
    <row r="11" spans="1:6" ht="12" customHeight="1">
      <c r="A11" s="5"/>
      <c r="B11" s="17" t="s">
        <v>55</v>
      </c>
      <c r="C11" s="33" t="s">
        <v>16</v>
      </c>
      <c r="D11" s="34">
        <v>0.12</v>
      </c>
      <c r="E11" s="5"/>
      <c r="F11" s="18">
        <v>-2424436.9900000002</v>
      </c>
    </row>
    <row r="12" spans="1:6" ht="11.25" customHeight="1">
      <c r="A12" s="14"/>
      <c r="B12" s="12" t="s">
        <v>55</v>
      </c>
      <c r="C12" s="31" t="s">
        <v>16</v>
      </c>
      <c r="D12" s="32">
        <v>0.03</v>
      </c>
      <c r="E12" s="14"/>
      <c r="F12" s="13">
        <v>-2424437.02</v>
      </c>
    </row>
    <row r="13" spans="1:6" ht="12" customHeight="1">
      <c r="A13" s="5"/>
      <c r="B13" s="35">
        <v>44658</v>
      </c>
      <c r="C13" s="33" t="s">
        <v>17</v>
      </c>
      <c r="D13" s="34">
        <v>116.75</v>
      </c>
      <c r="E13" s="5"/>
      <c r="F13" s="18">
        <v>-2424553.77</v>
      </c>
    </row>
    <row r="14" spans="1:6" ht="11.25" customHeight="1">
      <c r="A14" s="14"/>
      <c r="B14" s="30">
        <v>44658</v>
      </c>
      <c r="C14" s="31" t="s">
        <v>18</v>
      </c>
      <c r="D14" s="32">
        <v>24.52</v>
      </c>
      <c r="E14" s="14"/>
      <c r="F14" s="13">
        <v>-2424578.29</v>
      </c>
    </row>
    <row r="15" spans="1:6" ht="12" customHeight="1">
      <c r="A15" s="5"/>
      <c r="B15" s="17" t="s">
        <v>56</v>
      </c>
      <c r="C15" s="33" t="s">
        <v>27</v>
      </c>
      <c r="D15" s="36">
        <v>240481.73</v>
      </c>
      <c r="E15" s="5"/>
      <c r="F15" s="18">
        <v>-2665060.02</v>
      </c>
    </row>
    <row r="16" spans="1:6" ht="11.25" customHeight="1">
      <c r="A16" s="14"/>
      <c r="B16" s="12" t="s">
        <v>57</v>
      </c>
      <c r="C16" s="31" t="s">
        <v>27</v>
      </c>
      <c r="D16" s="37">
        <v>77860</v>
      </c>
      <c r="E16" s="14"/>
      <c r="F16" s="13">
        <v>-2742920.02</v>
      </c>
    </row>
    <row r="17" spans="1:6" ht="12" customHeight="1">
      <c r="A17" s="5"/>
      <c r="B17" s="17" t="s">
        <v>58</v>
      </c>
      <c r="C17" s="33" t="s">
        <v>27</v>
      </c>
      <c r="D17" s="36">
        <v>66550</v>
      </c>
      <c r="E17" s="5"/>
      <c r="F17" s="18">
        <v>-2809470.02</v>
      </c>
    </row>
    <row r="18" spans="1:6" ht="11.25" customHeight="1">
      <c r="A18" s="14"/>
      <c r="B18" s="12" t="s">
        <v>59</v>
      </c>
      <c r="C18" s="31" t="s">
        <v>27</v>
      </c>
      <c r="D18" s="37">
        <v>100000</v>
      </c>
      <c r="E18" s="14"/>
      <c r="F18" s="13">
        <v>-2909470.02</v>
      </c>
    </row>
    <row r="19" spans="1:6" ht="12" customHeight="1">
      <c r="A19" s="5"/>
      <c r="B19" s="17" t="s">
        <v>60</v>
      </c>
      <c r="C19" s="33" t="s">
        <v>27</v>
      </c>
      <c r="D19" s="36">
        <v>65150</v>
      </c>
      <c r="E19" s="5"/>
      <c r="F19" s="18">
        <v>-2974620.02</v>
      </c>
    </row>
    <row r="20" spans="1:6" ht="11.25" customHeight="1">
      <c r="A20" s="14"/>
      <c r="B20" s="12" t="s">
        <v>61</v>
      </c>
      <c r="C20" s="31" t="s">
        <v>27</v>
      </c>
      <c r="D20" s="37">
        <v>67760</v>
      </c>
      <c r="E20" s="14"/>
      <c r="F20" s="13">
        <v>-3042380.02</v>
      </c>
    </row>
    <row r="21" spans="1:6" ht="12" customHeight="1">
      <c r="A21" s="5"/>
      <c r="B21" s="17" t="s">
        <v>62</v>
      </c>
      <c r="C21" s="33" t="s">
        <v>27</v>
      </c>
      <c r="D21" s="36">
        <v>109680</v>
      </c>
      <c r="E21" s="5"/>
      <c r="F21" s="18">
        <v>-3152060.02</v>
      </c>
    </row>
    <row r="22" spans="1:6" ht="11.25" customHeight="1">
      <c r="A22" s="14"/>
      <c r="B22" s="12" t="s">
        <v>63</v>
      </c>
      <c r="C22" s="31" t="s">
        <v>27</v>
      </c>
      <c r="D22" s="37">
        <v>6624</v>
      </c>
      <c r="E22" s="14"/>
      <c r="F22" s="13">
        <v>-3158684.02</v>
      </c>
    </row>
    <row r="23" spans="1:6" ht="13.7" customHeight="1">
      <c r="A23" s="5"/>
      <c r="B23" s="17" t="s">
        <v>64</v>
      </c>
      <c r="C23" s="33" t="s">
        <v>26</v>
      </c>
      <c r="D23" s="36">
        <v>40000</v>
      </c>
      <c r="E23" s="5"/>
      <c r="F23" s="18">
        <v>-3198684.02</v>
      </c>
    </row>
    <row r="24" spans="1:6" ht="11.25" customHeight="1">
      <c r="A24" s="14"/>
      <c r="B24" s="12" t="s">
        <v>65</v>
      </c>
      <c r="C24" s="31" t="s">
        <v>36</v>
      </c>
      <c r="D24" s="38"/>
      <c r="E24" s="13">
        <v>330000</v>
      </c>
      <c r="F24" s="13">
        <v>-2868684.02</v>
      </c>
    </row>
    <row r="25" spans="1:6" ht="12" customHeight="1">
      <c r="A25" s="5"/>
      <c r="B25" s="17" t="s">
        <v>66</v>
      </c>
      <c r="C25" s="33" t="s">
        <v>48</v>
      </c>
      <c r="D25" s="5"/>
      <c r="E25" s="18">
        <v>1900000</v>
      </c>
      <c r="F25" s="18">
        <v>-968684.02</v>
      </c>
    </row>
    <row r="26" spans="1:6" ht="11.25" customHeight="1">
      <c r="A26" s="14"/>
      <c r="B26" s="12" t="s">
        <v>67</v>
      </c>
      <c r="C26" s="31" t="s">
        <v>39</v>
      </c>
      <c r="D26" s="14"/>
      <c r="E26" s="13">
        <v>350000</v>
      </c>
      <c r="F26" s="13">
        <v>-618684.02</v>
      </c>
    </row>
    <row r="27" spans="1:6" ht="12" customHeight="1">
      <c r="A27" s="5"/>
      <c r="B27" s="17" t="s">
        <v>67</v>
      </c>
      <c r="C27" s="33" t="s">
        <v>16</v>
      </c>
      <c r="D27" s="36">
        <v>2100</v>
      </c>
      <c r="E27" s="5"/>
      <c r="F27" s="18">
        <v>-620784.02</v>
      </c>
    </row>
    <row r="28" spans="1:6" ht="11.25" customHeight="1">
      <c r="A28" s="14"/>
      <c r="B28" s="12" t="s">
        <v>67</v>
      </c>
      <c r="C28" s="31" t="s">
        <v>29</v>
      </c>
      <c r="D28" s="32">
        <v>175</v>
      </c>
      <c r="E28" s="14"/>
      <c r="F28" s="13">
        <v>-620959.02</v>
      </c>
    </row>
    <row r="29" spans="1:6" ht="12" customHeight="1">
      <c r="A29" s="5"/>
      <c r="B29" s="17" t="s">
        <v>67</v>
      </c>
      <c r="C29" s="33" t="s">
        <v>16</v>
      </c>
      <c r="D29" s="34">
        <v>1.05</v>
      </c>
      <c r="E29" s="5"/>
      <c r="F29" s="18">
        <v>-620960.06999999995</v>
      </c>
    </row>
    <row r="30" spans="1:6" ht="11.25" customHeight="1">
      <c r="A30" s="14"/>
      <c r="B30" s="12" t="s">
        <v>68</v>
      </c>
      <c r="C30" s="31" t="s">
        <v>48</v>
      </c>
      <c r="D30" s="14"/>
      <c r="E30" s="13">
        <v>100000</v>
      </c>
      <c r="F30" s="13">
        <v>-520960.07</v>
      </c>
    </row>
    <row r="31" spans="1:6" ht="12" customHeight="1">
      <c r="A31" s="5"/>
      <c r="B31" s="17" t="s">
        <v>69</v>
      </c>
      <c r="C31" s="33" t="s">
        <v>39</v>
      </c>
      <c r="D31" s="5"/>
      <c r="E31" s="18">
        <v>391195.37</v>
      </c>
      <c r="F31" s="18">
        <v>-129764.7</v>
      </c>
    </row>
    <row r="32" spans="1:6" ht="11.25" customHeight="1">
      <c r="A32" s="14"/>
      <c r="B32" s="12" t="s">
        <v>69</v>
      </c>
      <c r="C32" s="31" t="s">
        <v>16</v>
      </c>
      <c r="D32" s="37">
        <v>2347.17</v>
      </c>
      <c r="E32" s="14"/>
      <c r="F32" s="13">
        <v>-132111.87</v>
      </c>
    </row>
    <row r="33" spans="1:6" ht="12" customHeight="1">
      <c r="A33" s="5"/>
      <c r="B33" s="17" t="s">
        <v>69</v>
      </c>
      <c r="C33" s="33" t="s">
        <v>29</v>
      </c>
      <c r="D33" s="34">
        <v>195.6</v>
      </c>
      <c r="E33" s="5"/>
      <c r="F33" s="18">
        <v>-132307.47</v>
      </c>
    </row>
    <row r="34" spans="1:6" ht="11.25" customHeight="1">
      <c r="A34" s="14"/>
      <c r="B34" s="12" t="s">
        <v>69</v>
      </c>
      <c r="C34" s="31" t="s">
        <v>16</v>
      </c>
      <c r="D34" s="32">
        <v>1.17</v>
      </c>
      <c r="E34" s="14"/>
      <c r="F34" s="13">
        <v>-132308.64000000001</v>
      </c>
    </row>
    <row r="35" spans="1:6" ht="12" customHeight="1">
      <c r="A35" s="5"/>
      <c r="B35" s="17" t="s">
        <v>70</v>
      </c>
      <c r="C35" s="33" t="s">
        <v>48</v>
      </c>
      <c r="D35" s="5"/>
      <c r="E35" s="18">
        <v>350000</v>
      </c>
      <c r="F35" s="18">
        <v>217691.36</v>
      </c>
    </row>
    <row r="36" spans="1:6" ht="11.25" customHeight="1">
      <c r="A36" s="14"/>
      <c r="B36" s="12" t="s">
        <v>71</v>
      </c>
      <c r="C36" s="31" t="s">
        <v>42</v>
      </c>
      <c r="D36" s="37">
        <v>348000</v>
      </c>
      <c r="E36" s="14"/>
      <c r="F36" s="13">
        <v>-130308.64</v>
      </c>
    </row>
    <row r="37" spans="1:6" ht="12" customHeight="1">
      <c r="A37" s="5"/>
      <c r="B37" s="17" t="s">
        <v>71</v>
      </c>
      <c r="C37" s="33" t="s">
        <v>16</v>
      </c>
      <c r="D37" s="36">
        <v>2088</v>
      </c>
      <c r="E37" s="5"/>
      <c r="F37" s="18">
        <v>-132396.64000000001</v>
      </c>
    </row>
    <row r="38" spans="1:6" ht="11.25" customHeight="1">
      <c r="A38" s="14"/>
      <c r="B38" s="12" t="s">
        <v>72</v>
      </c>
      <c r="C38" s="31" t="s">
        <v>42</v>
      </c>
      <c r="D38" s="37">
        <v>60000</v>
      </c>
      <c r="E38" s="14"/>
      <c r="F38" s="13">
        <v>-192396.64</v>
      </c>
    </row>
    <row r="39" spans="1:6" ht="12" customHeight="1">
      <c r="A39" s="5"/>
      <c r="B39" s="17" t="s">
        <v>72</v>
      </c>
      <c r="C39" s="33" t="s">
        <v>16</v>
      </c>
      <c r="D39" s="34">
        <v>360</v>
      </c>
      <c r="E39" s="5"/>
      <c r="F39" s="18">
        <v>-192756.64</v>
      </c>
    </row>
    <row r="40" spans="1:6" ht="11.25" customHeight="1">
      <c r="A40" s="14"/>
      <c r="B40" s="30">
        <v>44658</v>
      </c>
      <c r="C40" s="31" t="s">
        <v>45</v>
      </c>
      <c r="D40" s="32">
        <v>2</v>
      </c>
      <c r="E40" s="14"/>
      <c r="F40" s="13">
        <v>-192758.64</v>
      </c>
    </row>
    <row r="41" spans="1:6" ht="12" customHeight="1">
      <c r="A41" s="5"/>
      <c r="B41" s="35">
        <v>44658</v>
      </c>
      <c r="C41" s="33" t="s">
        <v>18</v>
      </c>
      <c r="D41" s="34">
        <v>0.42</v>
      </c>
      <c r="E41" s="5"/>
      <c r="F41" s="18">
        <v>-192759.06</v>
      </c>
    </row>
    <row r="42" spans="1:6" ht="11.25" customHeight="1">
      <c r="A42" s="14"/>
      <c r="B42" s="30">
        <v>44658</v>
      </c>
      <c r="C42" s="31" t="s">
        <v>45</v>
      </c>
      <c r="D42" s="32">
        <v>2</v>
      </c>
      <c r="E42" s="14"/>
      <c r="F42" s="13">
        <v>-192761.06</v>
      </c>
    </row>
    <row r="43" spans="1:6" ht="12" customHeight="1">
      <c r="A43" s="5"/>
      <c r="B43" s="35">
        <v>44658</v>
      </c>
      <c r="C43" s="33" t="s">
        <v>18</v>
      </c>
      <c r="D43" s="34">
        <v>0.42</v>
      </c>
      <c r="E43" s="5"/>
      <c r="F43" s="18">
        <v>-192761.48</v>
      </c>
    </row>
    <row r="44" spans="1:6" ht="11.25" customHeight="1">
      <c r="A44" s="14"/>
      <c r="B44" s="12" t="s">
        <v>73</v>
      </c>
      <c r="C44" s="31" t="s">
        <v>40</v>
      </c>
      <c r="D44" s="32">
        <v>20</v>
      </c>
      <c r="E44" s="14"/>
      <c r="F44" s="13">
        <v>-192781.48</v>
      </c>
    </row>
    <row r="45" spans="1:6" ht="12" customHeight="1">
      <c r="A45" s="5"/>
      <c r="B45" s="17" t="s">
        <v>73</v>
      </c>
      <c r="C45" s="33" t="s">
        <v>18</v>
      </c>
      <c r="D45" s="34">
        <v>4.2</v>
      </c>
      <c r="E45" s="5"/>
      <c r="F45" s="18">
        <v>-192785.68</v>
      </c>
    </row>
    <row r="46" spans="1:6" ht="11.25" customHeight="1">
      <c r="A46" s="14"/>
      <c r="B46" s="12" t="s">
        <v>74</v>
      </c>
      <c r="C46" s="31" t="s">
        <v>40</v>
      </c>
      <c r="D46" s="32">
        <v>20</v>
      </c>
      <c r="E46" s="14"/>
      <c r="F46" s="13">
        <v>-192805.68</v>
      </c>
    </row>
    <row r="47" spans="1:6" ht="12" customHeight="1">
      <c r="A47" s="5"/>
      <c r="B47" s="17" t="s">
        <v>74</v>
      </c>
      <c r="C47" s="33" t="s">
        <v>18</v>
      </c>
      <c r="D47" s="34">
        <v>4.2</v>
      </c>
      <c r="E47" s="5"/>
      <c r="F47" s="18">
        <v>-192809.88</v>
      </c>
    </row>
    <row r="48" spans="1:6" ht="11.25" customHeight="1">
      <c r="A48" s="14"/>
      <c r="B48" s="12" t="s">
        <v>75</v>
      </c>
      <c r="C48" s="31" t="s">
        <v>40</v>
      </c>
      <c r="D48" s="32">
        <v>20</v>
      </c>
      <c r="E48" s="14"/>
      <c r="F48" s="13">
        <v>-192829.88</v>
      </c>
    </row>
    <row r="49" spans="1:6" ht="12" customHeight="1">
      <c r="A49" s="5"/>
      <c r="B49" s="17" t="s">
        <v>75</v>
      </c>
      <c r="C49" s="33" t="s">
        <v>18</v>
      </c>
      <c r="D49" s="34">
        <v>4.2</v>
      </c>
      <c r="E49" s="5"/>
      <c r="F49" s="18">
        <v>-192834.08</v>
      </c>
    </row>
    <row r="50" spans="1:6" ht="11.25" customHeight="1">
      <c r="A50" s="14"/>
      <c r="B50" s="12" t="s">
        <v>76</v>
      </c>
      <c r="C50" s="31" t="s">
        <v>40</v>
      </c>
      <c r="D50" s="32">
        <v>20</v>
      </c>
      <c r="E50" s="14"/>
      <c r="F50" s="13">
        <v>-192854.08</v>
      </c>
    </row>
    <row r="51" spans="1:6" ht="12" customHeight="1">
      <c r="A51" s="5"/>
      <c r="B51" s="17" t="s">
        <v>76</v>
      </c>
      <c r="C51" s="33" t="s">
        <v>18</v>
      </c>
      <c r="D51" s="34">
        <v>4.2</v>
      </c>
      <c r="E51" s="5"/>
      <c r="F51" s="18">
        <v>-192858.28</v>
      </c>
    </row>
    <row r="52" spans="1:6" ht="11.25" customHeight="1">
      <c r="A52" s="14"/>
      <c r="B52" s="12" t="s">
        <v>77</v>
      </c>
      <c r="C52" s="31" t="s">
        <v>40</v>
      </c>
      <c r="D52" s="32">
        <v>20</v>
      </c>
      <c r="E52" s="14"/>
      <c r="F52" s="13">
        <v>-192878.28</v>
      </c>
    </row>
    <row r="53" spans="1:6" ht="12" customHeight="1">
      <c r="A53" s="5"/>
      <c r="B53" s="17" t="s">
        <v>77</v>
      </c>
      <c r="C53" s="33" t="s">
        <v>18</v>
      </c>
      <c r="D53" s="34">
        <v>4.2</v>
      </c>
      <c r="E53" s="5"/>
      <c r="F53" s="18">
        <v>-192882.48</v>
      </c>
    </row>
    <row r="54" spans="1:6" ht="11.25" customHeight="1">
      <c r="A54" s="14"/>
      <c r="B54" s="12" t="s">
        <v>78</v>
      </c>
      <c r="C54" s="31" t="s">
        <v>40</v>
      </c>
      <c r="D54" s="32">
        <v>20</v>
      </c>
      <c r="E54" s="14"/>
      <c r="F54" s="13">
        <v>-192902.48</v>
      </c>
    </row>
    <row r="55" spans="1:6" ht="12" customHeight="1">
      <c r="A55" s="5"/>
      <c r="B55" s="17" t="s">
        <v>78</v>
      </c>
      <c r="C55" s="33" t="s">
        <v>18</v>
      </c>
      <c r="D55" s="34">
        <v>4.2</v>
      </c>
      <c r="E55" s="5"/>
      <c r="F55" s="18">
        <v>-192906.68</v>
      </c>
    </row>
    <row r="56" spans="1:6" ht="11.25" customHeight="1">
      <c r="A56" s="14"/>
      <c r="B56" s="30">
        <v>44658</v>
      </c>
      <c r="C56" s="31" t="s">
        <v>41</v>
      </c>
      <c r="D56" s="32">
        <v>100</v>
      </c>
      <c r="E56" s="14"/>
      <c r="F56" s="13">
        <v>-193006.68</v>
      </c>
    </row>
    <row r="57" spans="1:6" ht="12" customHeight="1">
      <c r="A57" s="5"/>
      <c r="B57" s="35">
        <v>44658</v>
      </c>
      <c r="C57" s="33" t="s">
        <v>18</v>
      </c>
      <c r="D57" s="34">
        <v>21</v>
      </c>
      <c r="E57" s="5"/>
      <c r="F57" s="18">
        <v>-193027.68</v>
      </c>
    </row>
    <row r="58" spans="1:6" ht="11.25" customHeight="1">
      <c r="A58" s="14"/>
      <c r="B58" s="12" t="s">
        <v>79</v>
      </c>
      <c r="C58" s="31" t="s">
        <v>14</v>
      </c>
      <c r="D58" s="37">
        <v>520000</v>
      </c>
      <c r="E58" s="14"/>
      <c r="F58" s="13">
        <v>-713027.68</v>
      </c>
    </row>
    <row r="59" spans="1:6" ht="12" customHeight="1">
      <c r="A59" s="5"/>
      <c r="B59" s="17" t="s">
        <v>80</v>
      </c>
      <c r="C59" s="33" t="s">
        <v>15</v>
      </c>
      <c r="D59" s="36">
        <v>450000</v>
      </c>
      <c r="E59" s="5"/>
      <c r="F59" s="18">
        <v>-1163027.68</v>
      </c>
    </row>
    <row r="60" spans="1:6" ht="11.25" customHeight="1">
      <c r="A60" s="14"/>
      <c r="B60" s="12" t="s">
        <v>81</v>
      </c>
      <c r="C60" s="31" t="s">
        <v>15</v>
      </c>
      <c r="D60" s="37">
        <v>450000</v>
      </c>
      <c r="E60" s="14"/>
      <c r="F60" s="13">
        <v>-1613027.68</v>
      </c>
    </row>
    <row r="61" spans="1:6" ht="12" customHeight="1">
      <c r="A61" s="5"/>
      <c r="B61" s="17" t="s">
        <v>82</v>
      </c>
      <c r="C61" s="33" t="s">
        <v>15</v>
      </c>
      <c r="D61" s="36">
        <v>738872.92</v>
      </c>
      <c r="E61" s="5"/>
      <c r="F61" s="18">
        <v>-2351900.6</v>
      </c>
    </row>
    <row r="62" spans="1:6" ht="11.25" customHeight="1">
      <c r="A62" s="14"/>
      <c r="B62" s="12" t="s">
        <v>83</v>
      </c>
      <c r="C62" s="31" t="s">
        <v>16</v>
      </c>
      <c r="D62" s="32">
        <v>480</v>
      </c>
      <c r="E62" s="14"/>
      <c r="F62" s="13">
        <v>-2352380.6</v>
      </c>
    </row>
    <row r="63" spans="1:6" ht="11.25" customHeight="1">
      <c r="A63" s="5"/>
      <c r="B63" s="17" t="s">
        <v>84</v>
      </c>
      <c r="C63" s="33" t="s">
        <v>16</v>
      </c>
      <c r="D63" s="36">
        <v>3300</v>
      </c>
      <c r="E63" s="5"/>
      <c r="F63" s="18">
        <v>-2355680.6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workbookViewId="0">
      <selection activeCell="A3" sqref="A3:F121"/>
    </sheetView>
  </sheetViews>
  <sheetFormatPr baseColWidth="10" defaultColWidth="9.33203125" defaultRowHeight="12.75"/>
  <cols>
    <col min="1" max="1" width="11.83203125" customWidth="1"/>
    <col min="2" max="2" width="14" customWidth="1"/>
    <col min="3" max="3" width="36.83203125" customWidth="1"/>
    <col min="4" max="4" width="25.33203125" customWidth="1"/>
    <col min="5" max="5" width="22.1640625" customWidth="1"/>
    <col min="6" max="6" width="15.83203125" customWidth="1"/>
    <col min="7" max="7" width="2.6640625" customWidth="1"/>
  </cols>
  <sheetData>
    <row r="1" spans="1:7" ht="15.75" customHeight="1">
      <c r="A1" s="135" t="s">
        <v>7</v>
      </c>
      <c r="B1" s="135"/>
      <c r="C1" s="135"/>
      <c r="D1" s="135"/>
      <c r="E1" s="135"/>
      <c r="F1" s="135"/>
      <c r="G1" s="135"/>
    </row>
    <row r="2" spans="1:7" ht="0.95" customHeight="1"/>
    <row r="3" spans="1:7" ht="15.2" customHeight="1">
      <c r="A3" s="6" t="s">
        <v>8</v>
      </c>
      <c r="B3" s="7" t="s">
        <v>9</v>
      </c>
      <c r="C3" s="7" t="s">
        <v>20</v>
      </c>
      <c r="D3" s="8" t="s">
        <v>11</v>
      </c>
      <c r="E3" s="23" t="s">
        <v>12</v>
      </c>
      <c r="F3" s="8" t="s">
        <v>21</v>
      </c>
    </row>
    <row r="4" spans="1:7" ht="11.25" customHeight="1">
      <c r="A4" s="10">
        <v>44659</v>
      </c>
      <c r="B4" s="11">
        <v>114811</v>
      </c>
      <c r="C4" s="12" t="s">
        <v>16</v>
      </c>
      <c r="D4" s="13">
        <v>3000</v>
      </c>
      <c r="E4" s="14"/>
      <c r="F4" s="13">
        <v>-2358680.6</v>
      </c>
    </row>
    <row r="5" spans="1:7" ht="12" customHeight="1">
      <c r="A5" s="15">
        <v>44659</v>
      </c>
      <c r="B5" s="16">
        <v>979030</v>
      </c>
      <c r="C5" s="17" t="s">
        <v>16</v>
      </c>
      <c r="D5" s="18">
        <v>2700</v>
      </c>
      <c r="E5" s="5"/>
      <c r="F5" s="18">
        <v>-2361380.6</v>
      </c>
    </row>
    <row r="6" spans="1:7" ht="11.25" customHeight="1">
      <c r="A6" s="10">
        <v>44659</v>
      </c>
      <c r="B6" s="19">
        <v>10000357</v>
      </c>
      <c r="C6" s="12" t="s">
        <v>16</v>
      </c>
      <c r="D6" s="13">
        <v>4433.24</v>
      </c>
      <c r="E6" s="14"/>
      <c r="F6" s="13">
        <v>-2365813.84</v>
      </c>
    </row>
    <row r="7" spans="1:7" ht="12" customHeight="1">
      <c r="A7" s="15">
        <v>44659</v>
      </c>
      <c r="B7" s="5"/>
      <c r="C7" s="17" t="s">
        <v>16</v>
      </c>
      <c r="D7" s="22">
        <v>0.7</v>
      </c>
      <c r="E7" s="5"/>
      <c r="F7" s="18">
        <v>-2365814.54</v>
      </c>
    </row>
    <row r="8" spans="1:7" ht="11.25" customHeight="1">
      <c r="A8" s="10">
        <v>44659</v>
      </c>
      <c r="B8" s="14"/>
      <c r="C8" s="12" t="s">
        <v>16</v>
      </c>
      <c r="D8" s="21">
        <v>0.15</v>
      </c>
      <c r="E8" s="14"/>
      <c r="F8" s="13">
        <v>-2365814.69</v>
      </c>
    </row>
    <row r="9" spans="1:7" ht="12" customHeight="1">
      <c r="A9" s="15">
        <v>44659</v>
      </c>
      <c r="B9" s="16">
        <v>8243050</v>
      </c>
      <c r="C9" s="17" t="s">
        <v>16</v>
      </c>
      <c r="D9" s="18">
        <v>1442.89</v>
      </c>
      <c r="E9" s="5"/>
      <c r="F9" s="18">
        <v>-2367257.58</v>
      </c>
    </row>
    <row r="10" spans="1:7" ht="11.25" customHeight="1">
      <c r="A10" s="10">
        <v>44659</v>
      </c>
      <c r="B10" s="11">
        <v>8243059</v>
      </c>
      <c r="C10" s="12" t="s">
        <v>16</v>
      </c>
      <c r="D10" s="21">
        <v>467.16</v>
      </c>
      <c r="E10" s="14"/>
      <c r="F10" s="13">
        <v>-2367724.7400000002</v>
      </c>
    </row>
    <row r="11" spans="1:7" ht="12" customHeight="1">
      <c r="A11" s="15">
        <v>44659</v>
      </c>
      <c r="B11" s="16">
        <v>8243072</v>
      </c>
      <c r="C11" s="17" t="s">
        <v>16</v>
      </c>
      <c r="D11" s="22">
        <v>399.3</v>
      </c>
      <c r="E11" s="5"/>
      <c r="F11" s="18">
        <v>-2368124.04</v>
      </c>
    </row>
    <row r="12" spans="1:7" ht="11.25" customHeight="1">
      <c r="A12" s="10">
        <v>44659</v>
      </c>
      <c r="B12" s="11">
        <v>8243084</v>
      </c>
      <c r="C12" s="12" t="s">
        <v>16</v>
      </c>
      <c r="D12" s="21">
        <v>600</v>
      </c>
      <c r="E12" s="14"/>
      <c r="F12" s="13">
        <v>-2368724.04</v>
      </c>
    </row>
    <row r="13" spans="1:7" ht="12" customHeight="1">
      <c r="A13" s="15">
        <v>44659</v>
      </c>
      <c r="B13" s="16">
        <v>8243105</v>
      </c>
      <c r="C13" s="17" t="s">
        <v>16</v>
      </c>
      <c r="D13" s="22">
        <v>390.9</v>
      </c>
      <c r="E13" s="5"/>
      <c r="F13" s="18">
        <v>-2369114.94</v>
      </c>
    </row>
    <row r="14" spans="1:7" ht="11.25" customHeight="1">
      <c r="A14" s="10">
        <v>44659</v>
      </c>
      <c r="B14" s="11">
        <v>8243123</v>
      </c>
      <c r="C14" s="12" t="s">
        <v>16</v>
      </c>
      <c r="D14" s="21">
        <v>406.56</v>
      </c>
      <c r="E14" s="14"/>
      <c r="F14" s="13">
        <v>-2369521.5</v>
      </c>
    </row>
    <row r="15" spans="1:7" ht="12" customHeight="1">
      <c r="A15" s="15">
        <v>44659</v>
      </c>
      <c r="B15" s="16">
        <v>8244282</v>
      </c>
      <c r="C15" s="17" t="s">
        <v>16</v>
      </c>
      <c r="D15" s="22">
        <v>658.08</v>
      </c>
      <c r="E15" s="5"/>
      <c r="F15" s="18">
        <v>-2370179.58</v>
      </c>
    </row>
    <row r="16" spans="1:7" ht="11.25" customHeight="1">
      <c r="A16" s="10">
        <v>44659</v>
      </c>
      <c r="B16" s="11">
        <v>8244348</v>
      </c>
      <c r="C16" s="12" t="s">
        <v>16</v>
      </c>
      <c r="D16" s="21">
        <v>39.74</v>
      </c>
      <c r="E16" s="14"/>
      <c r="F16" s="13">
        <v>-2370219.3199999998</v>
      </c>
    </row>
    <row r="17" spans="1:6" ht="12" customHeight="1">
      <c r="A17" s="15">
        <v>44659</v>
      </c>
      <c r="B17" s="5"/>
      <c r="C17" s="17" t="s">
        <v>16</v>
      </c>
      <c r="D17" s="22">
        <v>0.01</v>
      </c>
      <c r="E17" s="5"/>
      <c r="F17" s="18">
        <v>-2370219.33</v>
      </c>
    </row>
    <row r="18" spans="1:6" ht="11.25" customHeight="1">
      <c r="A18" s="10">
        <v>44659</v>
      </c>
      <c r="B18" s="14"/>
      <c r="C18" s="12" t="s">
        <v>16</v>
      </c>
      <c r="D18" s="21">
        <v>0.01</v>
      </c>
      <c r="E18" s="14"/>
      <c r="F18" s="13">
        <v>-2370219.34</v>
      </c>
    </row>
    <row r="19" spans="1:6" ht="12" customHeight="1">
      <c r="A19" s="15">
        <v>44659</v>
      </c>
      <c r="B19" s="16">
        <v>89520</v>
      </c>
      <c r="C19" s="17" t="s">
        <v>16</v>
      </c>
      <c r="D19" s="22">
        <v>0.12</v>
      </c>
      <c r="E19" s="5"/>
      <c r="F19" s="18">
        <v>-2370219.46</v>
      </c>
    </row>
    <row r="20" spans="1:6" ht="11.25" customHeight="1">
      <c r="A20" s="10">
        <v>44659</v>
      </c>
      <c r="B20" s="11">
        <v>89520</v>
      </c>
      <c r="C20" s="12" t="s">
        <v>16</v>
      </c>
      <c r="D20" s="21">
        <v>0.03</v>
      </c>
      <c r="E20" s="14"/>
      <c r="F20" s="13">
        <v>-2370219.4900000002</v>
      </c>
    </row>
    <row r="21" spans="1:6" ht="12" customHeight="1">
      <c r="A21" s="15">
        <v>44659</v>
      </c>
      <c r="B21" s="16">
        <v>979029</v>
      </c>
      <c r="C21" s="17" t="s">
        <v>16</v>
      </c>
      <c r="D21" s="22">
        <v>0.12</v>
      </c>
      <c r="E21" s="5"/>
      <c r="F21" s="18">
        <v>-2370219.61</v>
      </c>
    </row>
    <row r="22" spans="1:6" ht="11.25" customHeight="1">
      <c r="A22" s="10">
        <v>44659</v>
      </c>
      <c r="B22" s="11">
        <v>979029</v>
      </c>
      <c r="C22" s="12" t="s">
        <v>16</v>
      </c>
      <c r="D22" s="21">
        <v>0.03</v>
      </c>
      <c r="E22" s="14"/>
      <c r="F22" s="13">
        <v>-2370219.64</v>
      </c>
    </row>
    <row r="23" spans="1:6" ht="12" customHeight="1">
      <c r="A23" s="15">
        <v>44659</v>
      </c>
      <c r="B23" s="16">
        <v>114794</v>
      </c>
      <c r="C23" s="17" t="s">
        <v>16</v>
      </c>
      <c r="D23" s="22">
        <v>0.12</v>
      </c>
      <c r="E23" s="5"/>
      <c r="F23" s="18">
        <v>-2370219.7599999998</v>
      </c>
    </row>
    <row r="24" spans="1:6" ht="11.25" customHeight="1">
      <c r="A24" s="10">
        <v>44659</v>
      </c>
      <c r="B24" s="11">
        <v>114794</v>
      </c>
      <c r="C24" s="12" t="s">
        <v>16</v>
      </c>
      <c r="D24" s="21">
        <v>0.03</v>
      </c>
      <c r="E24" s="14"/>
      <c r="F24" s="13">
        <v>-2370219.79</v>
      </c>
    </row>
    <row r="25" spans="1:6" ht="12" customHeight="1">
      <c r="A25" s="15">
        <v>44659</v>
      </c>
      <c r="B25" s="16">
        <v>154547</v>
      </c>
      <c r="C25" s="17" t="s">
        <v>16</v>
      </c>
      <c r="D25" s="22">
        <v>0.12</v>
      </c>
      <c r="E25" s="5"/>
      <c r="F25" s="18">
        <v>-2370219.91</v>
      </c>
    </row>
    <row r="26" spans="1:6" ht="11.25" customHeight="1">
      <c r="A26" s="10">
        <v>44659</v>
      </c>
      <c r="B26" s="11">
        <v>154547</v>
      </c>
      <c r="C26" s="12" t="s">
        <v>16</v>
      </c>
      <c r="D26" s="21">
        <v>0.03</v>
      </c>
      <c r="E26" s="14"/>
      <c r="F26" s="13">
        <v>-2370219.94</v>
      </c>
    </row>
    <row r="27" spans="1:6" ht="12" customHeight="1">
      <c r="A27" s="15">
        <v>44659</v>
      </c>
      <c r="B27" s="16">
        <v>154548</v>
      </c>
      <c r="C27" s="17" t="s">
        <v>16</v>
      </c>
      <c r="D27" s="22">
        <v>0.12</v>
      </c>
      <c r="E27" s="5"/>
      <c r="F27" s="18">
        <v>-2370220.06</v>
      </c>
    </row>
    <row r="28" spans="1:6" ht="11.25" customHeight="1">
      <c r="A28" s="10">
        <v>44659</v>
      </c>
      <c r="B28" s="11">
        <v>154548</v>
      </c>
      <c r="C28" s="12" t="s">
        <v>16</v>
      </c>
      <c r="D28" s="21">
        <v>0.03</v>
      </c>
      <c r="E28" s="14"/>
      <c r="F28" s="13">
        <v>-2370220.09</v>
      </c>
    </row>
    <row r="29" spans="1:6" ht="12" customHeight="1">
      <c r="A29" s="15">
        <v>44659</v>
      </c>
      <c r="B29" s="20">
        <v>10000355</v>
      </c>
      <c r="C29" s="17" t="s">
        <v>16</v>
      </c>
      <c r="D29" s="22">
        <v>0.12</v>
      </c>
      <c r="E29" s="5"/>
      <c r="F29" s="18">
        <v>-2370220.21</v>
      </c>
    </row>
    <row r="30" spans="1:6" ht="11.25" customHeight="1">
      <c r="A30" s="10">
        <v>44659</v>
      </c>
      <c r="B30" s="19">
        <v>10000355</v>
      </c>
      <c r="C30" s="12" t="s">
        <v>16</v>
      </c>
      <c r="D30" s="21">
        <v>0.03</v>
      </c>
      <c r="E30" s="14"/>
      <c r="F30" s="13">
        <v>-2370220.2400000002</v>
      </c>
    </row>
    <row r="31" spans="1:6" ht="12" customHeight="1">
      <c r="A31" s="15">
        <v>44659</v>
      </c>
      <c r="B31" s="5"/>
      <c r="C31" s="17" t="s">
        <v>16</v>
      </c>
      <c r="D31" s="22">
        <v>0.6</v>
      </c>
      <c r="E31" s="5"/>
      <c r="F31" s="18">
        <v>-2370220.84</v>
      </c>
    </row>
    <row r="32" spans="1:6" ht="11.25" customHeight="1">
      <c r="A32" s="10">
        <v>44659</v>
      </c>
      <c r="B32" s="14"/>
      <c r="C32" s="12" t="s">
        <v>16</v>
      </c>
      <c r="D32" s="21">
        <v>0.13</v>
      </c>
      <c r="E32" s="14"/>
      <c r="F32" s="13">
        <v>-2370220.9700000002</v>
      </c>
    </row>
    <row r="33" spans="1:6" ht="12" customHeight="1">
      <c r="A33" s="15">
        <v>44659</v>
      </c>
      <c r="B33" s="5"/>
      <c r="C33" s="17" t="s">
        <v>17</v>
      </c>
      <c r="D33" s="22">
        <v>116.75</v>
      </c>
      <c r="E33" s="5"/>
      <c r="F33" s="18">
        <v>-2370337.7200000002</v>
      </c>
    </row>
    <row r="34" spans="1:6" ht="11.25" customHeight="1">
      <c r="A34" s="10">
        <v>44659</v>
      </c>
      <c r="B34" s="14"/>
      <c r="C34" s="12" t="s">
        <v>18</v>
      </c>
      <c r="D34" s="21">
        <v>24.52</v>
      </c>
      <c r="E34" s="14"/>
      <c r="F34" s="13">
        <v>-2370362.2400000002</v>
      </c>
    </row>
    <row r="35" spans="1:6" ht="12" customHeight="1">
      <c r="A35" s="15">
        <v>44659</v>
      </c>
      <c r="B35" s="16">
        <v>8250207</v>
      </c>
      <c r="C35" s="17" t="s">
        <v>27</v>
      </c>
      <c r="D35" s="18">
        <v>9500</v>
      </c>
      <c r="E35" s="5"/>
      <c r="F35" s="18">
        <v>-2379862.2400000002</v>
      </c>
    </row>
    <row r="36" spans="1:6" ht="11.25" customHeight="1">
      <c r="A36" s="10">
        <v>44659</v>
      </c>
      <c r="B36" s="27">
        <v>225949</v>
      </c>
      <c r="C36" s="12" t="s">
        <v>48</v>
      </c>
      <c r="D36" s="14"/>
      <c r="E36" s="24">
        <v>2180000</v>
      </c>
      <c r="F36" s="13">
        <v>-199862.24</v>
      </c>
    </row>
    <row r="37" spans="1:6" ht="12" customHeight="1">
      <c r="A37" s="15">
        <v>44659</v>
      </c>
      <c r="B37" s="16">
        <v>89459</v>
      </c>
      <c r="C37" s="17" t="s">
        <v>40</v>
      </c>
      <c r="D37" s="22">
        <v>20</v>
      </c>
      <c r="E37" s="5"/>
      <c r="F37" s="18">
        <v>-199882.23999999999</v>
      </c>
    </row>
    <row r="38" spans="1:6" ht="11.25" customHeight="1">
      <c r="A38" s="10">
        <v>44659</v>
      </c>
      <c r="B38" s="11">
        <v>89459</v>
      </c>
      <c r="C38" s="12" t="s">
        <v>18</v>
      </c>
      <c r="D38" s="21">
        <v>4.2</v>
      </c>
      <c r="E38" s="14"/>
      <c r="F38" s="13">
        <v>-199886.44</v>
      </c>
    </row>
    <row r="39" spans="1:6" ht="12" customHeight="1">
      <c r="A39" s="15">
        <v>44659</v>
      </c>
      <c r="B39" s="16">
        <v>89485</v>
      </c>
      <c r="C39" s="17" t="s">
        <v>40</v>
      </c>
      <c r="D39" s="22">
        <v>20</v>
      </c>
      <c r="E39" s="5"/>
      <c r="F39" s="18">
        <v>-199906.44</v>
      </c>
    </row>
    <row r="40" spans="1:6" ht="11.25" customHeight="1">
      <c r="A40" s="10">
        <v>44659</v>
      </c>
      <c r="B40" s="11">
        <v>89485</v>
      </c>
      <c r="C40" s="12" t="s">
        <v>18</v>
      </c>
      <c r="D40" s="21">
        <v>4.2</v>
      </c>
      <c r="E40" s="14"/>
      <c r="F40" s="13">
        <v>-199910.64</v>
      </c>
    </row>
    <row r="41" spans="1:6" ht="12" customHeight="1">
      <c r="A41" s="15">
        <v>44659</v>
      </c>
      <c r="B41" s="16">
        <v>114813</v>
      </c>
      <c r="C41" s="17" t="s">
        <v>40</v>
      </c>
      <c r="D41" s="22">
        <v>20</v>
      </c>
      <c r="E41" s="5"/>
      <c r="F41" s="18">
        <v>-199930.64</v>
      </c>
    </row>
    <row r="42" spans="1:6" ht="11.25" customHeight="1">
      <c r="A42" s="10">
        <v>44659</v>
      </c>
      <c r="B42" s="11">
        <v>114813</v>
      </c>
      <c r="C42" s="12" t="s">
        <v>18</v>
      </c>
      <c r="D42" s="21">
        <v>4.2</v>
      </c>
      <c r="E42" s="14"/>
      <c r="F42" s="13">
        <v>-199934.84</v>
      </c>
    </row>
    <row r="43" spans="1:6" ht="12" customHeight="1">
      <c r="A43" s="15">
        <v>44659</v>
      </c>
      <c r="B43" s="16">
        <v>979031</v>
      </c>
      <c r="C43" s="17" t="s">
        <v>40</v>
      </c>
      <c r="D43" s="22">
        <v>20</v>
      </c>
      <c r="E43" s="5"/>
      <c r="F43" s="18">
        <v>-199954.84</v>
      </c>
    </row>
    <row r="44" spans="1:6" ht="11.25" customHeight="1">
      <c r="A44" s="10">
        <v>44659</v>
      </c>
      <c r="B44" s="11">
        <v>979031</v>
      </c>
      <c r="C44" s="12" t="s">
        <v>18</v>
      </c>
      <c r="D44" s="21">
        <v>4.2</v>
      </c>
      <c r="E44" s="14"/>
      <c r="F44" s="13">
        <v>-199959.04000000001</v>
      </c>
    </row>
    <row r="45" spans="1:6" ht="12" customHeight="1">
      <c r="A45" s="15">
        <v>44659</v>
      </c>
      <c r="B45" s="16">
        <v>979027</v>
      </c>
      <c r="C45" s="17" t="s">
        <v>40</v>
      </c>
      <c r="D45" s="22">
        <v>20</v>
      </c>
      <c r="E45" s="5"/>
      <c r="F45" s="18">
        <v>-199979.04</v>
      </c>
    </row>
    <row r="46" spans="1:6" ht="11.25" customHeight="1">
      <c r="A46" s="10">
        <v>44659</v>
      </c>
      <c r="B46" s="11">
        <v>979027</v>
      </c>
      <c r="C46" s="12" t="s">
        <v>18</v>
      </c>
      <c r="D46" s="21">
        <v>4.2</v>
      </c>
      <c r="E46" s="14"/>
      <c r="F46" s="13">
        <v>-199983.24</v>
      </c>
    </row>
    <row r="47" spans="1:6" ht="12" customHeight="1">
      <c r="A47" s="15">
        <v>44659</v>
      </c>
      <c r="B47" s="20">
        <v>10000321</v>
      </c>
      <c r="C47" s="17" t="s">
        <v>40</v>
      </c>
      <c r="D47" s="22">
        <v>20</v>
      </c>
      <c r="E47" s="5"/>
      <c r="F47" s="18">
        <v>-200003.24</v>
      </c>
    </row>
    <row r="48" spans="1:6" ht="11.25" customHeight="1">
      <c r="A48" s="10">
        <v>44659</v>
      </c>
      <c r="B48" s="19">
        <v>10000321</v>
      </c>
      <c r="C48" s="12" t="s">
        <v>18</v>
      </c>
      <c r="D48" s="21">
        <v>4.2</v>
      </c>
      <c r="E48" s="14"/>
      <c r="F48" s="13">
        <v>-200007.44</v>
      </c>
    </row>
    <row r="49" spans="1:6" ht="12" customHeight="1">
      <c r="A49" s="15">
        <v>44659</v>
      </c>
      <c r="B49" s="16">
        <v>154546</v>
      </c>
      <c r="C49" s="17" t="s">
        <v>40</v>
      </c>
      <c r="D49" s="22">
        <v>20</v>
      </c>
      <c r="E49" s="5"/>
      <c r="F49" s="18">
        <v>-200027.44</v>
      </c>
    </row>
    <row r="50" spans="1:6" ht="11.25" customHeight="1">
      <c r="A50" s="10">
        <v>44659</v>
      </c>
      <c r="B50" s="11">
        <v>154546</v>
      </c>
      <c r="C50" s="12" t="s">
        <v>18</v>
      </c>
      <c r="D50" s="21">
        <v>4.2</v>
      </c>
      <c r="E50" s="14"/>
      <c r="F50" s="13">
        <v>-200031.64</v>
      </c>
    </row>
    <row r="51" spans="1:6" ht="12" customHeight="1">
      <c r="A51" s="15">
        <v>44659</v>
      </c>
      <c r="B51" s="20">
        <v>10000337</v>
      </c>
      <c r="C51" s="17" t="s">
        <v>40</v>
      </c>
      <c r="D51" s="22">
        <v>20</v>
      </c>
      <c r="E51" s="5"/>
      <c r="F51" s="18">
        <v>-200051.64</v>
      </c>
    </row>
    <row r="52" spans="1:6" ht="11.25" customHeight="1">
      <c r="A52" s="10">
        <v>44659</v>
      </c>
      <c r="B52" s="19">
        <v>10000337</v>
      </c>
      <c r="C52" s="12" t="s">
        <v>18</v>
      </c>
      <c r="D52" s="21">
        <v>4.2</v>
      </c>
      <c r="E52" s="14"/>
      <c r="F52" s="13">
        <v>-200055.84</v>
      </c>
    </row>
    <row r="53" spans="1:6" ht="12" customHeight="1">
      <c r="A53" s="15">
        <v>44659</v>
      </c>
      <c r="B53" s="20">
        <v>10000356</v>
      </c>
      <c r="C53" s="17" t="s">
        <v>40</v>
      </c>
      <c r="D53" s="22">
        <v>20</v>
      </c>
      <c r="E53" s="5"/>
      <c r="F53" s="18">
        <v>-200075.84</v>
      </c>
    </row>
    <row r="54" spans="1:6" ht="11.25" customHeight="1">
      <c r="A54" s="10">
        <v>44659</v>
      </c>
      <c r="B54" s="19">
        <v>10000356</v>
      </c>
      <c r="C54" s="12" t="s">
        <v>18</v>
      </c>
      <c r="D54" s="21">
        <v>4.2</v>
      </c>
      <c r="E54" s="14"/>
      <c r="F54" s="13">
        <v>-200080.04</v>
      </c>
    </row>
    <row r="55" spans="1:6" ht="12" customHeight="1">
      <c r="A55" s="15">
        <v>44662</v>
      </c>
      <c r="B55" s="16">
        <v>21903</v>
      </c>
      <c r="C55" s="17" t="s">
        <v>14</v>
      </c>
      <c r="D55" s="18">
        <v>45000</v>
      </c>
      <c r="E55" s="5"/>
      <c r="F55" s="18">
        <v>-245080.04</v>
      </c>
    </row>
    <row r="56" spans="1:6" ht="11.25" customHeight="1">
      <c r="A56" s="10">
        <v>44662</v>
      </c>
      <c r="B56" s="11">
        <v>89458</v>
      </c>
      <c r="C56" s="12" t="s">
        <v>14</v>
      </c>
      <c r="D56" s="13">
        <v>90000</v>
      </c>
      <c r="E56" s="14"/>
      <c r="F56" s="13">
        <v>-335080.03999999998</v>
      </c>
    </row>
    <row r="57" spans="1:6" ht="12" customHeight="1">
      <c r="A57" s="15">
        <v>44662</v>
      </c>
      <c r="B57" s="16">
        <v>89460</v>
      </c>
      <c r="C57" s="17" t="s">
        <v>14</v>
      </c>
      <c r="D57" s="18">
        <v>299000</v>
      </c>
      <c r="E57" s="5"/>
      <c r="F57" s="18">
        <v>-634080.04</v>
      </c>
    </row>
    <row r="58" spans="1:6" ht="11.25" customHeight="1">
      <c r="A58" s="10">
        <v>44662</v>
      </c>
      <c r="B58" s="11">
        <v>89484</v>
      </c>
      <c r="C58" s="12" t="s">
        <v>14</v>
      </c>
      <c r="D58" s="13">
        <v>100000</v>
      </c>
      <c r="E58" s="14"/>
      <c r="F58" s="13">
        <v>-734080.04</v>
      </c>
    </row>
    <row r="59" spans="1:6" ht="13.35" customHeight="1">
      <c r="A59" s="6" t="s">
        <v>8</v>
      </c>
      <c r="B59" s="7" t="s">
        <v>9</v>
      </c>
      <c r="C59" s="7" t="s">
        <v>20</v>
      </c>
      <c r="D59" s="8" t="s">
        <v>11</v>
      </c>
      <c r="E59" s="23" t="s">
        <v>12</v>
      </c>
      <c r="F59" s="8" t="s">
        <v>21</v>
      </c>
    </row>
    <row r="60" spans="1:6" ht="14.1" customHeight="1">
      <c r="A60" s="15">
        <v>44662</v>
      </c>
      <c r="B60" s="16">
        <v>89511</v>
      </c>
      <c r="C60" s="17" t="s">
        <v>14</v>
      </c>
      <c r="D60" s="18">
        <v>100000</v>
      </c>
      <c r="E60" s="5"/>
      <c r="F60" s="18">
        <v>-834080.04</v>
      </c>
    </row>
    <row r="61" spans="1:6" ht="11.25" customHeight="1">
      <c r="A61" s="10">
        <v>44662</v>
      </c>
      <c r="B61" s="11">
        <v>154588</v>
      </c>
      <c r="C61" s="12" t="s">
        <v>14</v>
      </c>
      <c r="D61" s="13">
        <v>200000</v>
      </c>
      <c r="E61" s="14"/>
      <c r="F61" s="13">
        <v>-1034080.04</v>
      </c>
    </row>
    <row r="62" spans="1:6" ht="12" customHeight="1">
      <c r="A62" s="15">
        <v>44662</v>
      </c>
      <c r="B62" s="16">
        <v>154589</v>
      </c>
      <c r="C62" s="17" t="s">
        <v>14</v>
      </c>
      <c r="D62" s="18">
        <v>200000</v>
      </c>
      <c r="E62" s="5"/>
      <c r="F62" s="18">
        <v>-1234080.04</v>
      </c>
    </row>
    <row r="63" spans="1:6" ht="11.25" customHeight="1">
      <c r="A63" s="10">
        <v>44662</v>
      </c>
      <c r="B63" s="11">
        <v>154590</v>
      </c>
      <c r="C63" s="12" t="s">
        <v>14</v>
      </c>
      <c r="D63" s="13">
        <v>200000</v>
      </c>
      <c r="E63" s="14"/>
      <c r="F63" s="13">
        <v>-1434080.04</v>
      </c>
    </row>
    <row r="64" spans="1:6" ht="12" customHeight="1">
      <c r="A64" s="15">
        <v>44662</v>
      </c>
      <c r="B64" s="16">
        <v>114812</v>
      </c>
      <c r="C64" s="17" t="s">
        <v>16</v>
      </c>
      <c r="D64" s="18">
        <v>3120</v>
      </c>
      <c r="E64" s="5"/>
      <c r="F64" s="18">
        <v>-1437200.04</v>
      </c>
    </row>
    <row r="65" spans="1:6" ht="11.25" customHeight="1">
      <c r="A65" s="10">
        <v>44662</v>
      </c>
      <c r="B65" s="19">
        <v>10000322</v>
      </c>
      <c r="C65" s="12" t="s">
        <v>16</v>
      </c>
      <c r="D65" s="13">
        <v>2700</v>
      </c>
      <c r="E65" s="14"/>
      <c r="F65" s="13">
        <v>-1439900.04</v>
      </c>
    </row>
    <row r="66" spans="1:6" ht="12" customHeight="1">
      <c r="A66" s="15">
        <v>44662</v>
      </c>
      <c r="B66" s="20">
        <v>10000342</v>
      </c>
      <c r="C66" s="17" t="s">
        <v>16</v>
      </c>
      <c r="D66" s="18">
        <v>2700</v>
      </c>
      <c r="E66" s="5"/>
      <c r="F66" s="18">
        <v>-1442600.04</v>
      </c>
    </row>
    <row r="67" spans="1:6" ht="11.25" customHeight="1">
      <c r="A67" s="10">
        <v>44662</v>
      </c>
      <c r="B67" s="19">
        <v>10000358</v>
      </c>
      <c r="C67" s="12" t="s">
        <v>16</v>
      </c>
      <c r="D67" s="13">
        <v>4433.24</v>
      </c>
      <c r="E67" s="14"/>
      <c r="F67" s="13">
        <v>-1447033.28</v>
      </c>
    </row>
    <row r="68" spans="1:6" ht="12" customHeight="1">
      <c r="A68" s="15">
        <v>44662</v>
      </c>
      <c r="B68" s="5"/>
      <c r="C68" s="17" t="s">
        <v>16</v>
      </c>
      <c r="D68" s="22">
        <v>0.7</v>
      </c>
      <c r="E68" s="5"/>
      <c r="F68" s="18">
        <v>-1447033.98</v>
      </c>
    </row>
    <row r="69" spans="1:6" ht="11.25" customHeight="1">
      <c r="A69" s="10">
        <v>44662</v>
      </c>
      <c r="B69" s="14"/>
      <c r="C69" s="12" t="s">
        <v>16</v>
      </c>
      <c r="D69" s="21">
        <v>0.15</v>
      </c>
      <c r="E69" s="14"/>
      <c r="F69" s="13">
        <v>-1447034.13</v>
      </c>
    </row>
    <row r="70" spans="1:6" ht="12" customHeight="1">
      <c r="A70" s="15">
        <v>44662</v>
      </c>
      <c r="B70" s="16">
        <v>8250207</v>
      </c>
      <c r="C70" s="17" t="s">
        <v>16</v>
      </c>
      <c r="D70" s="22">
        <v>57</v>
      </c>
      <c r="E70" s="5"/>
      <c r="F70" s="18">
        <v>-1447091.13</v>
      </c>
    </row>
    <row r="71" spans="1:6" ht="11.25" customHeight="1">
      <c r="A71" s="10">
        <v>44662</v>
      </c>
      <c r="B71" s="11">
        <v>89459</v>
      </c>
      <c r="C71" s="12" t="s">
        <v>16</v>
      </c>
      <c r="D71" s="21">
        <v>0.12</v>
      </c>
      <c r="E71" s="14"/>
      <c r="F71" s="13">
        <v>-1447091.25</v>
      </c>
    </row>
    <row r="72" spans="1:6" ht="12" customHeight="1">
      <c r="A72" s="15">
        <v>44662</v>
      </c>
      <c r="B72" s="16">
        <v>89459</v>
      </c>
      <c r="C72" s="17" t="s">
        <v>16</v>
      </c>
      <c r="D72" s="22">
        <v>0.03</v>
      </c>
      <c r="E72" s="5"/>
      <c r="F72" s="18">
        <v>-1447091.28</v>
      </c>
    </row>
    <row r="73" spans="1:6" ht="11.25" customHeight="1">
      <c r="A73" s="10">
        <v>44662</v>
      </c>
      <c r="B73" s="11">
        <v>89485</v>
      </c>
      <c r="C73" s="12" t="s">
        <v>16</v>
      </c>
      <c r="D73" s="21">
        <v>0.12</v>
      </c>
      <c r="E73" s="14"/>
      <c r="F73" s="13">
        <v>-1447091.4</v>
      </c>
    </row>
    <row r="74" spans="1:6" ht="12" customHeight="1">
      <c r="A74" s="15">
        <v>44662</v>
      </c>
      <c r="B74" s="16">
        <v>89485</v>
      </c>
      <c r="C74" s="17" t="s">
        <v>16</v>
      </c>
      <c r="D74" s="22">
        <v>0.03</v>
      </c>
      <c r="E74" s="5"/>
      <c r="F74" s="18">
        <v>-1447091.43</v>
      </c>
    </row>
    <row r="75" spans="1:6" ht="11.25" customHeight="1">
      <c r="A75" s="10">
        <v>44662</v>
      </c>
      <c r="B75" s="11">
        <v>114813</v>
      </c>
      <c r="C75" s="12" t="s">
        <v>16</v>
      </c>
      <c r="D75" s="21">
        <v>0.12</v>
      </c>
      <c r="E75" s="14"/>
      <c r="F75" s="13">
        <v>-1447091.55</v>
      </c>
    </row>
    <row r="76" spans="1:6" ht="12" customHeight="1">
      <c r="A76" s="15">
        <v>44662</v>
      </c>
      <c r="B76" s="16">
        <v>114813</v>
      </c>
      <c r="C76" s="17" t="s">
        <v>16</v>
      </c>
      <c r="D76" s="22">
        <v>0.03</v>
      </c>
      <c r="E76" s="5"/>
      <c r="F76" s="18">
        <v>-1447091.58</v>
      </c>
    </row>
    <row r="77" spans="1:6" ht="11.25" customHeight="1">
      <c r="A77" s="10">
        <v>44662</v>
      </c>
      <c r="B77" s="11">
        <v>979031</v>
      </c>
      <c r="C77" s="12" t="s">
        <v>16</v>
      </c>
      <c r="D77" s="21">
        <v>0.12</v>
      </c>
      <c r="E77" s="14"/>
      <c r="F77" s="13">
        <v>-1447091.7</v>
      </c>
    </row>
    <row r="78" spans="1:6" ht="12" customHeight="1">
      <c r="A78" s="15">
        <v>44662</v>
      </c>
      <c r="B78" s="16">
        <v>979031</v>
      </c>
      <c r="C78" s="17" t="s">
        <v>16</v>
      </c>
      <c r="D78" s="22">
        <v>0.03</v>
      </c>
      <c r="E78" s="5"/>
      <c r="F78" s="18">
        <v>-1447091.73</v>
      </c>
    </row>
    <row r="79" spans="1:6" ht="11.25" customHeight="1">
      <c r="A79" s="10">
        <v>44662</v>
      </c>
      <c r="B79" s="11">
        <v>979027</v>
      </c>
      <c r="C79" s="12" t="s">
        <v>16</v>
      </c>
      <c r="D79" s="21">
        <v>0.12</v>
      </c>
      <c r="E79" s="14"/>
      <c r="F79" s="13">
        <v>-1447091.85</v>
      </c>
    </row>
    <row r="80" spans="1:6" ht="12" customHeight="1">
      <c r="A80" s="15">
        <v>44662</v>
      </c>
      <c r="B80" s="16">
        <v>979027</v>
      </c>
      <c r="C80" s="17" t="s">
        <v>16</v>
      </c>
      <c r="D80" s="22">
        <v>0.03</v>
      </c>
      <c r="E80" s="5"/>
      <c r="F80" s="18">
        <v>-1447091.88</v>
      </c>
    </row>
    <row r="81" spans="1:6" ht="11.25" customHeight="1">
      <c r="A81" s="10">
        <v>44662</v>
      </c>
      <c r="B81" s="19">
        <v>10000321</v>
      </c>
      <c r="C81" s="12" t="s">
        <v>16</v>
      </c>
      <c r="D81" s="21">
        <v>0.12</v>
      </c>
      <c r="E81" s="14"/>
      <c r="F81" s="13">
        <v>-1447092</v>
      </c>
    </row>
    <row r="82" spans="1:6" ht="12" customHeight="1">
      <c r="A82" s="15">
        <v>44662</v>
      </c>
      <c r="B82" s="20">
        <v>10000321</v>
      </c>
      <c r="C82" s="17" t="s">
        <v>16</v>
      </c>
      <c r="D82" s="22">
        <v>0.03</v>
      </c>
      <c r="E82" s="5"/>
      <c r="F82" s="18">
        <v>-1447092.03</v>
      </c>
    </row>
    <row r="83" spans="1:6" ht="11.25" customHeight="1">
      <c r="A83" s="10">
        <v>44662</v>
      </c>
      <c r="B83" s="11">
        <v>154546</v>
      </c>
      <c r="C83" s="12" t="s">
        <v>16</v>
      </c>
      <c r="D83" s="21">
        <v>0.12</v>
      </c>
      <c r="E83" s="14"/>
      <c r="F83" s="13">
        <v>-1447092.15</v>
      </c>
    </row>
    <row r="84" spans="1:6" ht="12" customHeight="1">
      <c r="A84" s="15">
        <v>44662</v>
      </c>
      <c r="B84" s="16">
        <v>154546</v>
      </c>
      <c r="C84" s="17" t="s">
        <v>16</v>
      </c>
      <c r="D84" s="22">
        <v>0.03</v>
      </c>
      <c r="E84" s="5"/>
      <c r="F84" s="18">
        <v>-1447092.18</v>
      </c>
    </row>
    <row r="85" spans="1:6" ht="11.25" customHeight="1">
      <c r="A85" s="10">
        <v>44662</v>
      </c>
      <c r="B85" s="19">
        <v>10000337</v>
      </c>
      <c r="C85" s="12" t="s">
        <v>16</v>
      </c>
      <c r="D85" s="21">
        <v>0.12</v>
      </c>
      <c r="E85" s="14"/>
      <c r="F85" s="13">
        <v>-1447092.3</v>
      </c>
    </row>
    <row r="86" spans="1:6" ht="12" customHeight="1">
      <c r="A86" s="15">
        <v>44662</v>
      </c>
      <c r="B86" s="20">
        <v>10000337</v>
      </c>
      <c r="C86" s="17" t="s">
        <v>16</v>
      </c>
      <c r="D86" s="22">
        <v>0.03</v>
      </c>
      <c r="E86" s="5"/>
      <c r="F86" s="18">
        <v>-1447092.33</v>
      </c>
    </row>
    <row r="87" spans="1:6" ht="11.25" customHeight="1">
      <c r="A87" s="10">
        <v>44662</v>
      </c>
      <c r="B87" s="19">
        <v>10000356</v>
      </c>
      <c r="C87" s="12" t="s">
        <v>16</v>
      </c>
      <c r="D87" s="21">
        <v>0.12</v>
      </c>
      <c r="E87" s="14"/>
      <c r="F87" s="13">
        <v>-1447092.45</v>
      </c>
    </row>
    <row r="88" spans="1:6" ht="12" customHeight="1">
      <c r="A88" s="15">
        <v>44662</v>
      </c>
      <c r="B88" s="20">
        <v>10000356</v>
      </c>
      <c r="C88" s="17" t="s">
        <v>16</v>
      </c>
      <c r="D88" s="22">
        <v>0.03</v>
      </c>
      <c r="E88" s="5"/>
      <c r="F88" s="18">
        <v>-1447092.48</v>
      </c>
    </row>
    <row r="89" spans="1:6" ht="11.25" customHeight="1">
      <c r="A89" s="10">
        <v>44662</v>
      </c>
      <c r="B89" s="14"/>
      <c r="C89" s="12" t="s">
        <v>17</v>
      </c>
      <c r="D89" s="21">
        <v>116.75</v>
      </c>
      <c r="E89" s="14"/>
      <c r="F89" s="13">
        <v>-1447209.23</v>
      </c>
    </row>
    <row r="90" spans="1:6" ht="12" customHeight="1">
      <c r="A90" s="15">
        <v>44662</v>
      </c>
      <c r="B90" s="5"/>
      <c r="C90" s="17" t="s">
        <v>18</v>
      </c>
      <c r="D90" s="22">
        <v>24.52</v>
      </c>
      <c r="E90" s="5"/>
      <c r="F90" s="18">
        <v>-1447233.75</v>
      </c>
    </row>
    <row r="91" spans="1:6" ht="11.25" customHeight="1">
      <c r="A91" s="10">
        <v>44662</v>
      </c>
      <c r="B91" s="12" t="s">
        <v>85</v>
      </c>
      <c r="C91" s="12" t="s">
        <v>29</v>
      </c>
      <c r="D91" s="13">
        <v>1000</v>
      </c>
      <c r="E91" s="14"/>
      <c r="F91" s="13">
        <v>-1448233.75</v>
      </c>
    </row>
    <row r="92" spans="1:6" ht="12" customHeight="1">
      <c r="A92" s="15">
        <v>44662</v>
      </c>
      <c r="B92" s="17" t="s">
        <v>86</v>
      </c>
      <c r="C92" s="17" t="s">
        <v>16</v>
      </c>
      <c r="D92" s="18">
        <v>12000</v>
      </c>
      <c r="E92" s="5"/>
      <c r="F92" s="18">
        <v>-1460233.75</v>
      </c>
    </row>
    <row r="93" spans="1:6" ht="11.25" customHeight="1">
      <c r="A93" s="10">
        <v>44662</v>
      </c>
      <c r="B93" s="12" t="s">
        <v>87</v>
      </c>
      <c r="C93" s="12" t="s">
        <v>16</v>
      </c>
      <c r="D93" s="21">
        <v>6</v>
      </c>
      <c r="E93" s="14"/>
      <c r="F93" s="13">
        <v>-1460239.75</v>
      </c>
    </row>
    <row r="94" spans="1:6" ht="12" customHeight="1">
      <c r="A94" s="15">
        <v>44662</v>
      </c>
      <c r="B94" s="17" t="s">
        <v>88</v>
      </c>
      <c r="C94" s="17" t="s">
        <v>36</v>
      </c>
      <c r="D94" s="5"/>
      <c r="E94" s="25">
        <v>2000000</v>
      </c>
      <c r="F94" s="18">
        <v>539760.25</v>
      </c>
    </row>
    <row r="95" spans="1:6" ht="11.25" customHeight="1">
      <c r="A95" s="10">
        <v>44662</v>
      </c>
      <c r="B95" s="11">
        <v>8257069</v>
      </c>
      <c r="C95" s="12" t="s">
        <v>42</v>
      </c>
      <c r="D95" s="13">
        <v>735000</v>
      </c>
      <c r="E95" s="14"/>
      <c r="F95" s="13">
        <v>-195239.75</v>
      </c>
    </row>
    <row r="96" spans="1:6" ht="12" customHeight="1">
      <c r="A96" s="15">
        <v>44662</v>
      </c>
      <c r="B96" s="16">
        <v>8257069</v>
      </c>
      <c r="C96" s="17" t="s">
        <v>16</v>
      </c>
      <c r="D96" s="18">
        <v>4410</v>
      </c>
      <c r="E96" s="5"/>
      <c r="F96" s="18">
        <v>-199649.75</v>
      </c>
    </row>
    <row r="97" spans="1:6" ht="11.25" customHeight="1">
      <c r="A97" s="10">
        <v>44662</v>
      </c>
      <c r="B97" s="14"/>
      <c r="C97" s="12" t="s">
        <v>45</v>
      </c>
      <c r="D97" s="21">
        <v>2</v>
      </c>
      <c r="E97" s="14"/>
      <c r="F97" s="13">
        <v>-199651.75</v>
      </c>
    </row>
    <row r="98" spans="1:6" ht="12" customHeight="1">
      <c r="A98" s="15">
        <v>44662</v>
      </c>
      <c r="B98" s="5"/>
      <c r="C98" s="17" t="s">
        <v>18</v>
      </c>
      <c r="D98" s="22">
        <v>0.42</v>
      </c>
      <c r="E98" s="5"/>
      <c r="F98" s="18">
        <v>-199652.17</v>
      </c>
    </row>
    <row r="99" spans="1:6" ht="11.25" customHeight="1">
      <c r="A99" s="10">
        <v>44662</v>
      </c>
      <c r="B99" s="11">
        <v>89462</v>
      </c>
      <c r="C99" s="12" t="s">
        <v>40</v>
      </c>
      <c r="D99" s="21">
        <v>20</v>
      </c>
      <c r="E99" s="14"/>
      <c r="F99" s="13">
        <v>-199672.17</v>
      </c>
    </row>
    <row r="100" spans="1:6" ht="12" customHeight="1">
      <c r="A100" s="15">
        <v>44662</v>
      </c>
      <c r="B100" s="16">
        <v>89462</v>
      </c>
      <c r="C100" s="17" t="s">
        <v>18</v>
      </c>
      <c r="D100" s="22">
        <v>4.2</v>
      </c>
      <c r="E100" s="5"/>
      <c r="F100" s="18">
        <v>-199676.37</v>
      </c>
    </row>
    <row r="101" spans="1:6" ht="11.25" customHeight="1">
      <c r="A101" s="10">
        <v>44662</v>
      </c>
      <c r="B101" s="11">
        <v>979030</v>
      </c>
      <c r="C101" s="12" t="s">
        <v>40</v>
      </c>
      <c r="D101" s="21">
        <v>20</v>
      </c>
      <c r="E101" s="14"/>
      <c r="F101" s="13">
        <v>-199696.37</v>
      </c>
    </row>
    <row r="102" spans="1:6" ht="12" customHeight="1">
      <c r="A102" s="15">
        <v>44662</v>
      </c>
      <c r="B102" s="16">
        <v>979030</v>
      </c>
      <c r="C102" s="17" t="s">
        <v>18</v>
      </c>
      <c r="D102" s="22">
        <v>4.2</v>
      </c>
      <c r="E102" s="5"/>
      <c r="F102" s="18">
        <v>-199700.57</v>
      </c>
    </row>
    <row r="103" spans="1:6" ht="11.25" customHeight="1">
      <c r="A103" s="10">
        <v>44662</v>
      </c>
      <c r="B103" s="11">
        <v>114811</v>
      </c>
      <c r="C103" s="12" t="s">
        <v>40</v>
      </c>
      <c r="D103" s="21">
        <v>20</v>
      </c>
      <c r="E103" s="14"/>
      <c r="F103" s="13">
        <v>-199720.57</v>
      </c>
    </row>
    <row r="104" spans="1:6" ht="12" customHeight="1">
      <c r="A104" s="15">
        <v>44662</v>
      </c>
      <c r="B104" s="16">
        <v>114811</v>
      </c>
      <c r="C104" s="17" t="s">
        <v>18</v>
      </c>
      <c r="D104" s="22">
        <v>4.2</v>
      </c>
      <c r="E104" s="5"/>
      <c r="F104" s="18">
        <v>-199724.77</v>
      </c>
    </row>
    <row r="105" spans="1:6" ht="11.25" customHeight="1">
      <c r="A105" s="10">
        <v>44662</v>
      </c>
      <c r="B105" s="11">
        <v>114809</v>
      </c>
      <c r="C105" s="12" t="s">
        <v>40</v>
      </c>
      <c r="D105" s="21">
        <v>20</v>
      </c>
      <c r="E105" s="14"/>
      <c r="F105" s="13">
        <v>-199744.77</v>
      </c>
    </row>
    <row r="106" spans="1:6" ht="12" customHeight="1">
      <c r="A106" s="15">
        <v>44662</v>
      </c>
      <c r="B106" s="16">
        <v>114809</v>
      </c>
      <c r="C106" s="17" t="s">
        <v>18</v>
      </c>
      <c r="D106" s="22">
        <v>4.2</v>
      </c>
      <c r="E106" s="5"/>
      <c r="F106" s="18">
        <v>-199748.97</v>
      </c>
    </row>
    <row r="107" spans="1:6" ht="11.25" customHeight="1">
      <c r="A107" s="10">
        <v>44662</v>
      </c>
      <c r="B107" s="19">
        <v>10000357</v>
      </c>
      <c r="C107" s="12" t="s">
        <v>40</v>
      </c>
      <c r="D107" s="21">
        <v>20</v>
      </c>
      <c r="E107" s="14"/>
      <c r="F107" s="13">
        <v>-199768.97</v>
      </c>
    </row>
    <row r="108" spans="1:6" ht="12" customHeight="1">
      <c r="A108" s="15">
        <v>44662</v>
      </c>
      <c r="B108" s="20">
        <v>10000357</v>
      </c>
      <c r="C108" s="17" t="s">
        <v>18</v>
      </c>
      <c r="D108" s="22">
        <v>4.2</v>
      </c>
      <c r="E108" s="5"/>
      <c r="F108" s="18">
        <v>-199773.17</v>
      </c>
    </row>
    <row r="109" spans="1:6" ht="11.25" customHeight="1">
      <c r="A109" s="10">
        <v>44663</v>
      </c>
      <c r="B109" s="11">
        <v>46262</v>
      </c>
      <c r="C109" s="12" t="s">
        <v>14</v>
      </c>
      <c r="D109" s="13">
        <v>110000</v>
      </c>
      <c r="E109" s="14"/>
      <c r="F109" s="13">
        <v>-309773.17</v>
      </c>
    </row>
    <row r="110" spans="1:6" ht="12" customHeight="1">
      <c r="A110" s="15">
        <v>44663</v>
      </c>
      <c r="B110" s="16">
        <v>89464</v>
      </c>
      <c r="C110" s="17" t="s">
        <v>14</v>
      </c>
      <c r="D110" s="18">
        <v>90000</v>
      </c>
      <c r="E110" s="5"/>
      <c r="F110" s="18">
        <v>-399773.17</v>
      </c>
    </row>
    <row r="111" spans="1:6" ht="11.25" customHeight="1">
      <c r="A111" s="10">
        <v>44663</v>
      </c>
      <c r="B111" s="11">
        <v>89470</v>
      </c>
      <c r="C111" s="12" t="s">
        <v>14</v>
      </c>
      <c r="D111" s="13">
        <v>150000</v>
      </c>
      <c r="E111" s="14"/>
      <c r="F111" s="13">
        <v>-549773.17000000004</v>
      </c>
    </row>
    <row r="112" spans="1:6" ht="12" customHeight="1">
      <c r="A112" s="15">
        <v>44663</v>
      </c>
      <c r="B112" s="16">
        <v>89521</v>
      </c>
      <c r="C112" s="17" t="s">
        <v>14</v>
      </c>
      <c r="D112" s="18">
        <v>380000</v>
      </c>
      <c r="E112" s="5"/>
      <c r="F112" s="18">
        <v>-929773.17</v>
      </c>
    </row>
    <row r="113" spans="1:6" ht="11.25" customHeight="1">
      <c r="A113" s="10">
        <v>44663</v>
      </c>
      <c r="B113" s="11">
        <v>21903</v>
      </c>
      <c r="C113" s="12" t="s">
        <v>16</v>
      </c>
      <c r="D113" s="21">
        <v>270</v>
      </c>
      <c r="E113" s="14"/>
      <c r="F113" s="13">
        <v>-930043.17</v>
      </c>
    </row>
    <row r="114" spans="1:6" ht="12" customHeight="1">
      <c r="A114" s="15">
        <v>44663</v>
      </c>
      <c r="B114" s="16">
        <v>89458</v>
      </c>
      <c r="C114" s="17" t="s">
        <v>16</v>
      </c>
      <c r="D114" s="22">
        <v>540</v>
      </c>
      <c r="E114" s="5"/>
      <c r="F114" s="18">
        <v>-930583.17</v>
      </c>
    </row>
    <row r="115" spans="1:6" ht="11.25" customHeight="1">
      <c r="A115" s="10">
        <v>44663</v>
      </c>
      <c r="B115" s="11">
        <v>89460</v>
      </c>
      <c r="C115" s="12" t="s">
        <v>16</v>
      </c>
      <c r="D115" s="13">
        <v>1794</v>
      </c>
      <c r="E115" s="14"/>
      <c r="F115" s="13">
        <v>-932377.17</v>
      </c>
    </row>
    <row r="116" spans="1:6" ht="12" customHeight="1">
      <c r="A116" s="15">
        <v>44663</v>
      </c>
      <c r="B116" s="16">
        <v>89484</v>
      </c>
      <c r="C116" s="17" t="s">
        <v>16</v>
      </c>
      <c r="D116" s="22">
        <v>600</v>
      </c>
      <c r="E116" s="5"/>
      <c r="F116" s="18">
        <v>-932977.17</v>
      </c>
    </row>
    <row r="117" spans="1:6" ht="11.25" customHeight="1">
      <c r="A117" s="10">
        <v>44663</v>
      </c>
      <c r="B117" s="11">
        <v>89511</v>
      </c>
      <c r="C117" s="12" t="s">
        <v>16</v>
      </c>
      <c r="D117" s="21">
        <v>600</v>
      </c>
      <c r="E117" s="14"/>
      <c r="F117" s="13">
        <v>-933577.17</v>
      </c>
    </row>
    <row r="118" spans="1:6" ht="12" customHeight="1">
      <c r="A118" s="15">
        <v>44663</v>
      </c>
      <c r="B118" s="16">
        <v>154588</v>
      </c>
      <c r="C118" s="17" t="s">
        <v>16</v>
      </c>
      <c r="D118" s="18">
        <v>1200</v>
      </c>
      <c r="E118" s="5"/>
      <c r="F118" s="18">
        <v>-934777.17</v>
      </c>
    </row>
    <row r="119" spans="1:6" ht="11.25" customHeight="1">
      <c r="A119" s="10">
        <v>44663</v>
      </c>
      <c r="B119" s="11">
        <v>154589</v>
      </c>
      <c r="C119" s="12" t="s">
        <v>16</v>
      </c>
      <c r="D119" s="13">
        <v>1200</v>
      </c>
      <c r="E119" s="14"/>
      <c r="F119" s="13">
        <v>-935977.17</v>
      </c>
    </row>
    <row r="120" spans="1:6" ht="12" customHeight="1">
      <c r="A120" s="15">
        <v>44663</v>
      </c>
      <c r="B120" s="16">
        <v>154590</v>
      </c>
      <c r="C120" s="17" t="s">
        <v>16</v>
      </c>
      <c r="D120" s="18">
        <v>1200</v>
      </c>
      <c r="E120" s="5"/>
      <c r="F120" s="18">
        <v>-937177.17</v>
      </c>
    </row>
    <row r="121" spans="1:6" ht="11.25" customHeight="1">
      <c r="A121" s="10">
        <v>44663</v>
      </c>
      <c r="B121" s="14"/>
      <c r="C121" s="12" t="s">
        <v>16</v>
      </c>
      <c r="D121" s="21">
        <v>0.7</v>
      </c>
      <c r="E121" s="14"/>
      <c r="F121" s="13">
        <v>-937177.87</v>
      </c>
    </row>
  </sheetData>
  <mergeCells count="1">
    <mergeCell ref="A1:G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topLeftCell="A94" workbookViewId="0">
      <selection activeCell="A3" sqref="A3:F121"/>
    </sheetView>
  </sheetViews>
  <sheetFormatPr baseColWidth="10" defaultColWidth="9.33203125" defaultRowHeight="12.75"/>
  <cols>
    <col min="1" max="1" width="11.83203125" customWidth="1"/>
    <col min="2" max="2" width="14" customWidth="1"/>
    <col min="3" max="3" width="36.83203125" customWidth="1"/>
    <col min="4" max="4" width="25.33203125" customWidth="1"/>
    <col min="5" max="5" width="22.1640625" customWidth="1"/>
    <col min="6" max="6" width="15.83203125" customWidth="1"/>
    <col min="7" max="7" width="2.6640625" customWidth="1"/>
  </cols>
  <sheetData>
    <row r="1" spans="1:7" ht="15.75" customHeight="1">
      <c r="A1" s="135" t="s">
        <v>7</v>
      </c>
      <c r="B1" s="135"/>
      <c r="C1" s="135"/>
      <c r="D1" s="135"/>
      <c r="E1" s="135"/>
      <c r="F1" s="135"/>
      <c r="G1" s="135"/>
    </row>
    <row r="2" spans="1:7" ht="0.95" customHeight="1"/>
    <row r="3" spans="1:7" ht="13.35" customHeight="1">
      <c r="A3" s="6" t="s">
        <v>8</v>
      </c>
      <c r="B3" s="7" t="s">
        <v>9</v>
      </c>
      <c r="C3" s="7" t="s">
        <v>20</v>
      </c>
      <c r="D3" s="8" t="s">
        <v>11</v>
      </c>
      <c r="E3" s="23" t="s">
        <v>12</v>
      </c>
      <c r="F3" s="8" t="s">
        <v>21</v>
      </c>
    </row>
    <row r="4" spans="1:7" ht="14.1" customHeight="1">
      <c r="A4" s="15">
        <v>44663</v>
      </c>
      <c r="B4" s="5"/>
      <c r="C4" s="17" t="s">
        <v>16</v>
      </c>
      <c r="D4" s="22">
        <v>0.15</v>
      </c>
      <c r="E4" s="5"/>
      <c r="F4" s="18">
        <v>-937178.02</v>
      </c>
    </row>
    <row r="5" spans="1:7" ht="11.25" customHeight="1">
      <c r="A5" s="10">
        <v>44663</v>
      </c>
      <c r="B5" s="14"/>
      <c r="C5" s="12" t="s">
        <v>16</v>
      </c>
      <c r="D5" s="21">
        <v>0.01</v>
      </c>
      <c r="E5" s="14"/>
      <c r="F5" s="13">
        <v>-937178.03</v>
      </c>
    </row>
    <row r="6" spans="1:7" ht="12" customHeight="1">
      <c r="A6" s="15">
        <v>44663</v>
      </c>
      <c r="B6" s="16">
        <v>89462</v>
      </c>
      <c r="C6" s="17" t="s">
        <v>16</v>
      </c>
      <c r="D6" s="22">
        <v>0.12</v>
      </c>
      <c r="E6" s="5"/>
      <c r="F6" s="18">
        <v>-937178.15</v>
      </c>
    </row>
    <row r="7" spans="1:7" ht="11.25" customHeight="1">
      <c r="A7" s="10">
        <v>44663</v>
      </c>
      <c r="B7" s="11">
        <v>89462</v>
      </c>
      <c r="C7" s="12" t="s">
        <v>16</v>
      </c>
      <c r="D7" s="21">
        <v>0.03</v>
      </c>
      <c r="E7" s="14"/>
      <c r="F7" s="13">
        <v>-937178.18</v>
      </c>
    </row>
    <row r="8" spans="1:7" ht="12" customHeight="1">
      <c r="A8" s="15">
        <v>44663</v>
      </c>
      <c r="B8" s="16">
        <v>979030</v>
      </c>
      <c r="C8" s="17" t="s">
        <v>16</v>
      </c>
      <c r="D8" s="22">
        <v>0.12</v>
      </c>
      <c r="E8" s="5"/>
      <c r="F8" s="18">
        <v>-937178.3</v>
      </c>
    </row>
    <row r="9" spans="1:7" ht="11.25" customHeight="1">
      <c r="A9" s="10">
        <v>44663</v>
      </c>
      <c r="B9" s="11">
        <v>979030</v>
      </c>
      <c r="C9" s="12" t="s">
        <v>16</v>
      </c>
      <c r="D9" s="21">
        <v>0.03</v>
      </c>
      <c r="E9" s="14"/>
      <c r="F9" s="13">
        <v>-937178.33</v>
      </c>
    </row>
    <row r="10" spans="1:7" ht="12" customHeight="1">
      <c r="A10" s="15">
        <v>44663</v>
      </c>
      <c r="B10" s="16">
        <v>114811</v>
      </c>
      <c r="C10" s="17" t="s">
        <v>16</v>
      </c>
      <c r="D10" s="22">
        <v>0.12</v>
      </c>
      <c r="E10" s="5"/>
      <c r="F10" s="18">
        <v>-937178.45</v>
      </c>
    </row>
    <row r="11" spans="1:7" ht="11.25" customHeight="1">
      <c r="A11" s="10">
        <v>44663</v>
      </c>
      <c r="B11" s="11">
        <v>114811</v>
      </c>
      <c r="C11" s="12" t="s">
        <v>16</v>
      </c>
      <c r="D11" s="21">
        <v>0.03</v>
      </c>
      <c r="E11" s="14"/>
      <c r="F11" s="13">
        <v>-937178.48</v>
      </c>
    </row>
    <row r="12" spans="1:7" ht="12" customHeight="1">
      <c r="A12" s="15">
        <v>44663</v>
      </c>
      <c r="B12" s="16">
        <v>114809</v>
      </c>
      <c r="C12" s="17" t="s">
        <v>16</v>
      </c>
      <c r="D12" s="22">
        <v>0.12</v>
      </c>
      <c r="E12" s="5"/>
      <c r="F12" s="18">
        <v>-937178.6</v>
      </c>
    </row>
    <row r="13" spans="1:7" ht="11.25" customHeight="1">
      <c r="A13" s="10">
        <v>44663</v>
      </c>
      <c r="B13" s="11">
        <v>114809</v>
      </c>
      <c r="C13" s="12" t="s">
        <v>16</v>
      </c>
      <c r="D13" s="21">
        <v>0.03</v>
      </c>
      <c r="E13" s="14"/>
      <c r="F13" s="13">
        <v>-937178.63</v>
      </c>
    </row>
    <row r="14" spans="1:7" ht="12" customHeight="1">
      <c r="A14" s="15">
        <v>44663</v>
      </c>
      <c r="B14" s="20">
        <v>10000357</v>
      </c>
      <c r="C14" s="17" t="s">
        <v>16</v>
      </c>
      <c r="D14" s="22">
        <v>0.12</v>
      </c>
      <c r="E14" s="5"/>
      <c r="F14" s="18">
        <v>-937178.75</v>
      </c>
    </row>
    <row r="15" spans="1:7" ht="11.25" customHeight="1">
      <c r="A15" s="10">
        <v>44663</v>
      </c>
      <c r="B15" s="19">
        <v>10000357</v>
      </c>
      <c r="C15" s="12" t="s">
        <v>16</v>
      </c>
      <c r="D15" s="21">
        <v>0.03</v>
      </c>
      <c r="E15" s="14"/>
      <c r="F15" s="13">
        <v>-937178.78</v>
      </c>
    </row>
    <row r="16" spans="1:7" ht="12" customHeight="1">
      <c r="A16" s="15">
        <v>44663</v>
      </c>
      <c r="B16" s="5"/>
      <c r="C16" s="17" t="s">
        <v>17</v>
      </c>
      <c r="D16" s="22">
        <v>116.75</v>
      </c>
      <c r="E16" s="5"/>
      <c r="F16" s="18">
        <v>-937295.53</v>
      </c>
    </row>
    <row r="17" spans="1:6" ht="11.25" customHeight="1">
      <c r="A17" s="10">
        <v>44663</v>
      </c>
      <c r="B17" s="14"/>
      <c r="C17" s="12" t="s">
        <v>18</v>
      </c>
      <c r="D17" s="21">
        <v>24.52</v>
      </c>
      <c r="E17" s="14"/>
      <c r="F17" s="13">
        <v>-937320.05</v>
      </c>
    </row>
    <row r="18" spans="1:6" ht="12" customHeight="1">
      <c r="A18" s="15">
        <v>44663</v>
      </c>
      <c r="B18" s="20">
        <v>2416082</v>
      </c>
      <c r="C18" s="17" t="s">
        <v>48</v>
      </c>
      <c r="D18" s="5"/>
      <c r="E18" s="25">
        <v>750000</v>
      </c>
      <c r="F18" s="18">
        <v>-187320.05</v>
      </c>
    </row>
    <row r="19" spans="1:6" ht="11.25" customHeight="1">
      <c r="A19" s="10">
        <v>44663</v>
      </c>
      <c r="B19" s="11">
        <v>8261462</v>
      </c>
      <c r="C19" s="12" t="s">
        <v>42</v>
      </c>
      <c r="D19" s="13">
        <v>10000</v>
      </c>
      <c r="E19" s="14"/>
      <c r="F19" s="13">
        <v>-197320.05</v>
      </c>
    </row>
    <row r="20" spans="1:6" ht="12" customHeight="1">
      <c r="A20" s="15">
        <v>44663</v>
      </c>
      <c r="B20" s="16">
        <v>8261462</v>
      </c>
      <c r="C20" s="17" t="s">
        <v>16</v>
      </c>
      <c r="D20" s="22">
        <v>60</v>
      </c>
      <c r="E20" s="5"/>
      <c r="F20" s="18">
        <v>-197380.05</v>
      </c>
    </row>
    <row r="21" spans="1:6" ht="11.25" customHeight="1">
      <c r="A21" s="10">
        <v>44663</v>
      </c>
      <c r="B21" s="14"/>
      <c r="C21" s="12" t="s">
        <v>45</v>
      </c>
      <c r="D21" s="21">
        <v>2</v>
      </c>
      <c r="E21" s="14"/>
      <c r="F21" s="13">
        <v>-197382.05</v>
      </c>
    </row>
    <row r="22" spans="1:6" ht="12" customHeight="1">
      <c r="A22" s="15">
        <v>44663</v>
      </c>
      <c r="B22" s="5"/>
      <c r="C22" s="17" t="s">
        <v>18</v>
      </c>
      <c r="D22" s="22">
        <v>0.42</v>
      </c>
      <c r="E22" s="5"/>
      <c r="F22" s="18">
        <v>-197382.47</v>
      </c>
    </row>
    <row r="23" spans="1:6" ht="11.25" customHeight="1">
      <c r="A23" s="10">
        <v>44663</v>
      </c>
      <c r="B23" s="19">
        <v>10000322</v>
      </c>
      <c r="C23" s="12" t="s">
        <v>40</v>
      </c>
      <c r="D23" s="21">
        <v>20</v>
      </c>
      <c r="E23" s="14"/>
      <c r="F23" s="13">
        <v>-197402.47</v>
      </c>
    </row>
    <row r="24" spans="1:6" ht="12" customHeight="1">
      <c r="A24" s="15">
        <v>44663</v>
      </c>
      <c r="B24" s="20">
        <v>10000322</v>
      </c>
      <c r="C24" s="17" t="s">
        <v>18</v>
      </c>
      <c r="D24" s="22">
        <v>4.2</v>
      </c>
      <c r="E24" s="5"/>
      <c r="F24" s="18">
        <v>-197406.67</v>
      </c>
    </row>
    <row r="25" spans="1:6" ht="11.25" customHeight="1">
      <c r="A25" s="10">
        <v>44663</v>
      </c>
      <c r="B25" s="19">
        <v>10000342</v>
      </c>
      <c r="C25" s="12" t="s">
        <v>40</v>
      </c>
      <c r="D25" s="21">
        <v>20</v>
      </c>
      <c r="E25" s="14"/>
      <c r="F25" s="13">
        <v>-197426.67</v>
      </c>
    </row>
    <row r="26" spans="1:6" ht="12" customHeight="1">
      <c r="A26" s="15">
        <v>44663</v>
      </c>
      <c r="B26" s="20">
        <v>10000342</v>
      </c>
      <c r="C26" s="17" t="s">
        <v>18</v>
      </c>
      <c r="D26" s="22">
        <v>4.2</v>
      </c>
      <c r="E26" s="5"/>
      <c r="F26" s="18">
        <v>-197430.87</v>
      </c>
    </row>
    <row r="27" spans="1:6" ht="11.25" customHeight="1">
      <c r="A27" s="10">
        <v>44663</v>
      </c>
      <c r="B27" s="11">
        <v>114812</v>
      </c>
      <c r="C27" s="12" t="s">
        <v>40</v>
      </c>
      <c r="D27" s="21">
        <v>20</v>
      </c>
      <c r="E27" s="14"/>
      <c r="F27" s="13">
        <v>-197450.87</v>
      </c>
    </row>
    <row r="28" spans="1:6" ht="12" customHeight="1">
      <c r="A28" s="15">
        <v>44663</v>
      </c>
      <c r="B28" s="16">
        <v>114812</v>
      </c>
      <c r="C28" s="17" t="s">
        <v>18</v>
      </c>
      <c r="D28" s="22">
        <v>4.2</v>
      </c>
      <c r="E28" s="5"/>
      <c r="F28" s="18">
        <v>-197455.07</v>
      </c>
    </row>
    <row r="29" spans="1:6" ht="11.25" customHeight="1">
      <c r="A29" s="10">
        <v>44663</v>
      </c>
      <c r="B29" s="19">
        <v>10000358</v>
      </c>
      <c r="C29" s="12" t="s">
        <v>40</v>
      </c>
      <c r="D29" s="21">
        <v>20</v>
      </c>
      <c r="E29" s="14"/>
      <c r="F29" s="13">
        <v>-197475.07</v>
      </c>
    </row>
    <row r="30" spans="1:6" ht="12" customHeight="1">
      <c r="A30" s="15">
        <v>44663</v>
      </c>
      <c r="B30" s="20">
        <v>10000358</v>
      </c>
      <c r="C30" s="17" t="s">
        <v>18</v>
      </c>
      <c r="D30" s="22">
        <v>4.2</v>
      </c>
      <c r="E30" s="5"/>
      <c r="F30" s="18">
        <v>-197479.27</v>
      </c>
    </row>
    <row r="31" spans="1:6" ht="11.25" customHeight="1">
      <c r="A31" s="10">
        <v>44664</v>
      </c>
      <c r="B31" s="11">
        <v>21883</v>
      </c>
      <c r="C31" s="12" t="s">
        <v>14</v>
      </c>
      <c r="D31" s="13">
        <v>364850</v>
      </c>
      <c r="E31" s="14"/>
      <c r="F31" s="13">
        <v>-562329.27</v>
      </c>
    </row>
    <row r="32" spans="1:6" ht="12" customHeight="1">
      <c r="A32" s="15">
        <v>44664</v>
      </c>
      <c r="B32" s="16">
        <v>89483</v>
      </c>
      <c r="C32" s="17" t="s">
        <v>14</v>
      </c>
      <c r="D32" s="18">
        <v>100000</v>
      </c>
      <c r="E32" s="5"/>
      <c r="F32" s="18">
        <v>-662329.27</v>
      </c>
    </row>
    <row r="33" spans="1:6" ht="11.25" customHeight="1">
      <c r="A33" s="10">
        <v>44664</v>
      </c>
      <c r="B33" s="11">
        <v>154551</v>
      </c>
      <c r="C33" s="12" t="s">
        <v>14</v>
      </c>
      <c r="D33" s="13">
        <v>500000</v>
      </c>
      <c r="E33" s="14"/>
      <c r="F33" s="13">
        <v>-1162329.27</v>
      </c>
    </row>
    <row r="34" spans="1:6" ht="12" customHeight="1">
      <c r="A34" s="15">
        <v>44664</v>
      </c>
      <c r="B34" s="16">
        <v>154552</v>
      </c>
      <c r="C34" s="17" t="s">
        <v>14</v>
      </c>
      <c r="D34" s="18">
        <v>500000</v>
      </c>
      <c r="E34" s="5"/>
      <c r="F34" s="18">
        <v>-1662329.27</v>
      </c>
    </row>
    <row r="35" spans="1:6" ht="11.25" customHeight="1">
      <c r="A35" s="10">
        <v>44664</v>
      </c>
      <c r="B35" s="11">
        <v>154562</v>
      </c>
      <c r="C35" s="12" t="s">
        <v>14</v>
      </c>
      <c r="D35" s="13">
        <v>500000</v>
      </c>
      <c r="E35" s="14"/>
      <c r="F35" s="13">
        <v>-2162329.27</v>
      </c>
    </row>
    <row r="36" spans="1:6" ht="12" customHeight="1">
      <c r="A36" s="15">
        <v>44664</v>
      </c>
      <c r="B36" s="16">
        <v>154573</v>
      </c>
      <c r="C36" s="17" t="s">
        <v>14</v>
      </c>
      <c r="D36" s="18">
        <v>84700</v>
      </c>
      <c r="E36" s="5"/>
      <c r="F36" s="18">
        <v>-2247029.27</v>
      </c>
    </row>
    <row r="37" spans="1:6" ht="11.25" customHeight="1">
      <c r="A37" s="10">
        <v>44664</v>
      </c>
      <c r="B37" s="11">
        <v>46262</v>
      </c>
      <c r="C37" s="12" t="s">
        <v>16</v>
      </c>
      <c r="D37" s="21">
        <v>660</v>
      </c>
      <c r="E37" s="14"/>
      <c r="F37" s="13">
        <v>-2247689.27</v>
      </c>
    </row>
    <row r="38" spans="1:6" ht="12" customHeight="1">
      <c r="A38" s="15">
        <v>44664</v>
      </c>
      <c r="B38" s="16">
        <v>89464</v>
      </c>
      <c r="C38" s="17" t="s">
        <v>16</v>
      </c>
      <c r="D38" s="22">
        <v>540</v>
      </c>
      <c r="E38" s="5"/>
      <c r="F38" s="18">
        <v>-2248229.27</v>
      </c>
    </row>
    <row r="39" spans="1:6" ht="11.25" customHeight="1">
      <c r="A39" s="10">
        <v>44664</v>
      </c>
      <c r="B39" s="11">
        <v>89470</v>
      </c>
      <c r="C39" s="12" t="s">
        <v>16</v>
      </c>
      <c r="D39" s="21">
        <v>900</v>
      </c>
      <c r="E39" s="14"/>
      <c r="F39" s="13">
        <v>-2249129.27</v>
      </c>
    </row>
    <row r="40" spans="1:6" ht="12" customHeight="1">
      <c r="A40" s="15">
        <v>44664</v>
      </c>
      <c r="B40" s="16">
        <v>89521</v>
      </c>
      <c r="C40" s="17" t="s">
        <v>16</v>
      </c>
      <c r="D40" s="18">
        <v>2280</v>
      </c>
      <c r="E40" s="5"/>
      <c r="F40" s="18">
        <v>-2251409.27</v>
      </c>
    </row>
    <row r="41" spans="1:6" ht="11.25" customHeight="1">
      <c r="A41" s="10">
        <v>44664</v>
      </c>
      <c r="B41" s="14"/>
      <c r="C41" s="12" t="s">
        <v>16</v>
      </c>
      <c r="D41" s="21">
        <v>0.7</v>
      </c>
      <c r="E41" s="14"/>
      <c r="F41" s="13">
        <v>-2251409.9700000002</v>
      </c>
    </row>
    <row r="42" spans="1:6" ht="12" customHeight="1">
      <c r="A42" s="15">
        <v>44664</v>
      </c>
      <c r="B42" s="5"/>
      <c r="C42" s="17" t="s">
        <v>16</v>
      </c>
      <c r="D42" s="22">
        <v>0.15</v>
      </c>
      <c r="E42" s="5"/>
      <c r="F42" s="18">
        <v>-2251410.12</v>
      </c>
    </row>
    <row r="43" spans="1:6" ht="11.25" customHeight="1">
      <c r="A43" s="10">
        <v>44664</v>
      </c>
      <c r="B43" s="14"/>
      <c r="C43" s="12" t="s">
        <v>16</v>
      </c>
      <c r="D43" s="21">
        <v>0.01</v>
      </c>
      <c r="E43" s="14"/>
      <c r="F43" s="13">
        <v>-2251410.13</v>
      </c>
    </row>
    <row r="44" spans="1:6" ht="12" customHeight="1">
      <c r="A44" s="15">
        <v>44664</v>
      </c>
      <c r="B44" s="20">
        <v>10000322</v>
      </c>
      <c r="C44" s="17" t="s">
        <v>16</v>
      </c>
      <c r="D44" s="22">
        <v>0.12</v>
      </c>
      <c r="E44" s="5"/>
      <c r="F44" s="18">
        <v>-2251410.25</v>
      </c>
    </row>
    <row r="45" spans="1:6" ht="11.25" customHeight="1">
      <c r="A45" s="10">
        <v>44664</v>
      </c>
      <c r="B45" s="19">
        <v>10000322</v>
      </c>
      <c r="C45" s="12" t="s">
        <v>16</v>
      </c>
      <c r="D45" s="21">
        <v>0.03</v>
      </c>
      <c r="E45" s="14"/>
      <c r="F45" s="13">
        <v>-2251410.2799999998</v>
      </c>
    </row>
    <row r="46" spans="1:6" ht="12" customHeight="1">
      <c r="A46" s="15">
        <v>44664</v>
      </c>
      <c r="B46" s="20">
        <v>10000342</v>
      </c>
      <c r="C46" s="17" t="s">
        <v>16</v>
      </c>
      <c r="D46" s="22">
        <v>0.12</v>
      </c>
      <c r="E46" s="5"/>
      <c r="F46" s="18">
        <v>-2251410.4</v>
      </c>
    </row>
    <row r="47" spans="1:6" ht="11.25" customHeight="1">
      <c r="A47" s="10">
        <v>44664</v>
      </c>
      <c r="B47" s="19">
        <v>10000342</v>
      </c>
      <c r="C47" s="12" t="s">
        <v>16</v>
      </c>
      <c r="D47" s="21">
        <v>0.03</v>
      </c>
      <c r="E47" s="14"/>
      <c r="F47" s="13">
        <v>-2251410.4300000002</v>
      </c>
    </row>
    <row r="48" spans="1:6" ht="12" customHeight="1">
      <c r="A48" s="15">
        <v>44664</v>
      </c>
      <c r="B48" s="16">
        <v>114812</v>
      </c>
      <c r="C48" s="17" t="s">
        <v>16</v>
      </c>
      <c r="D48" s="22">
        <v>0.12</v>
      </c>
      <c r="E48" s="5"/>
      <c r="F48" s="18">
        <v>-2251410.5499999998</v>
      </c>
    </row>
    <row r="49" spans="1:6" ht="11.25" customHeight="1">
      <c r="A49" s="10">
        <v>44664</v>
      </c>
      <c r="B49" s="11">
        <v>114812</v>
      </c>
      <c r="C49" s="12" t="s">
        <v>16</v>
      </c>
      <c r="D49" s="21">
        <v>0.03</v>
      </c>
      <c r="E49" s="14"/>
      <c r="F49" s="13">
        <v>-2251410.58</v>
      </c>
    </row>
    <row r="50" spans="1:6" ht="12" customHeight="1">
      <c r="A50" s="15">
        <v>44664</v>
      </c>
      <c r="B50" s="20">
        <v>10000358</v>
      </c>
      <c r="C50" s="17" t="s">
        <v>16</v>
      </c>
      <c r="D50" s="22">
        <v>0.12</v>
      </c>
      <c r="E50" s="5"/>
      <c r="F50" s="18">
        <v>-2251410.7000000002</v>
      </c>
    </row>
    <row r="51" spans="1:6" ht="11.25" customHeight="1">
      <c r="A51" s="10">
        <v>44664</v>
      </c>
      <c r="B51" s="19">
        <v>10000358</v>
      </c>
      <c r="C51" s="12" t="s">
        <v>16</v>
      </c>
      <c r="D51" s="21">
        <v>0.03</v>
      </c>
      <c r="E51" s="14"/>
      <c r="F51" s="13">
        <v>-2251410.73</v>
      </c>
    </row>
    <row r="52" spans="1:6" ht="12" customHeight="1">
      <c r="A52" s="15">
        <v>44664</v>
      </c>
      <c r="B52" s="5"/>
      <c r="C52" s="17" t="s">
        <v>17</v>
      </c>
      <c r="D52" s="22">
        <v>116.75</v>
      </c>
      <c r="E52" s="5"/>
      <c r="F52" s="18">
        <v>-2251527.48</v>
      </c>
    </row>
    <row r="53" spans="1:6" ht="11.25" customHeight="1">
      <c r="A53" s="10">
        <v>44664</v>
      </c>
      <c r="B53" s="14"/>
      <c r="C53" s="12" t="s">
        <v>18</v>
      </c>
      <c r="D53" s="21">
        <v>24.52</v>
      </c>
      <c r="E53" s="14"/>
      <c r="F53" s="13">
        <v>-2251552</v>
      </c>
    </row>
    <row r="54" spans="1:6" ht="12" customHeight="1">
      <c r="A54" s="15">
        <v>44664</v>
      </c>
      <c r="B54" s="17" t="s">
        <v>89</v>
      </c>
      <c r="C54" s="17" t="s">
        <v>29</v>
      </c>
      <c r="D54" s="18">
        <v>1250</v>
      </c>
      <c r="E54" s="5"/>
      <c r="F54" s="18">
        <v>-2252802</v>
      </c>
    </row>
    <row r="55" spans="1:6" ht="11.25" customHeight="1">
      <c r="A55" s="10">
        <v>44664</v>
      </c>
      <c r="B55" s="12" t="s">
        <v>90</v>
      </c>
      <c r="C55" s="12" t="s">
        <v>16</v>
      </c>
      <c r="D55" s="13">
        <v>15000</v>
      </c>
      <c r="E55" s="14"/>
      <c r="F55" s="13">
        <v>-2267802</v>
      </c>
    </row>
    <row r="56" spans="1:6" ht="12" customHeight="1">
      <c r="A56" s="15">
        <v>44664</v>
      </c>
      <c r="B56" s="17" t="s">
        <v>91</v>
      </c>
      <c r="C56" s="17" t="s">
        <v>16</v>
      </c>
      <c r="D56" s="22">
        <v>7.5</v>
      </c>
      <c r="E56" s="5"/>
      <c r="F56" s="18">
        <v>-2267809.5</v>
      </c>
    </row>
    <row r="57" spans="1:6" ht="11.25" customHeight="1">
      <c r="A57" s="10">
        <v>44664</v>
      </c>
      <c r="B57" s="12" t="s">
        <v>92</v>
      </c>
      <c r="C57" s="12" t="s">
        <v>36</v>
      </c>
      <c r="D57" s="14"/>
      <c r="E57" s="24">
        <v>2500000</v>
      </c>
      <c r="F57" s="13">
        <v>232190.5</v>
      </c>
    </row>
    <row r="58" spans="1:6" ht="11.25" customHeight="1">
      <c r="A58" s="15">
        <v>44664</v>
      </c>
      <c r="B58" s="16">
        <v>8268611</v>
      </c>
      <c r="C58" s="17" t="s">
        <v>42</v>
      </c>
      <c r="D58" s="18">
        <v>400000</v>
      </c>
      <c r="E58" s="5"/>
      <c r="F58" s="18">
        <v>-167809.5</v>
      </c>
    </row>
    <row r="59" spans="1:6" ht="15.2" customHeight="1">
      <c r="A59" s="6" t="s">
        <v>8</v>
      </c>
      <c r="B59" s="7" t="s">
        <v>9</v>
      </c>
      <c r="C59" s="7" t="s">
        <v>20</v>
      </c>
      <c r="D59" s="8" t="s">
        <v>11</v>
      </c>
      <c r="E59" s="23" t="s">
        <v>12</v>
      </c>
      <c r="F59" s="8" t="s">
        <v>21</v>
      </c>
    </row>
    <row r="60" spans="1:6" ht="11.25" customHeight="1">
      <c r="A60" s="10">
        <v>44664</v>
      </c>
      <c r="B60" s="11">
        <v>8268611</v>
      </c>
      <c r="C60" s="12" t="s">
        <v>16</v>
      </c>
      <c r="D60" s="13">
        <v>2400</v>
      </c>
      <c r="E60" s="14"/>
      <c r="F60" s="13">
        <v>-170209.5</v>
      </c>
    </row>
    <row r="61" spans="1:6" ht="12" customHeight="1">
      <c r="A61" s="15">
        <v>44664</v>
      </c>
      <c r="B61" s="5"/>
      <c r="C61" s="17" t="s">
        <v>45</v>
      </c>
      <c r="D61" s="22">
        <v>2</v>
      </c>
      <c r="E61" s="5"/>
      <c r="F61" s="18">
        <v>-170211.5</v>
      </c>
    </row>
    <row r="62" spans="1:6" ht="11.25" customHeight="1">
      <c r="A62" s="10">
        <v>44664</v>
      </c>
      <c r="B62" s="14"/>
      <c r="C62" s="12" t="s">
        <v>18</v>
      </c>
      <c r="D62" s="21">
        <v>0.42</v>
      </c>
      <c r="E62" s="14"/>
      <c r="F62" s="13">
        <v>-170211.92</v>
      </c>
    </row>
    <row r="63" spans="1:6" ht="12" customHeight="1">
      <c r="A63" s="15">
        <v>44664</v>
      </c>
      <c r="B63" s="16">
        <v>21903</v>
      </c>
      <c r="C63" s="17" t="s">
        <v>40</v>
      </c>
      <c r="D63" s="22">
        <v>20</v>
      </c>
      <c r="E63" s="5"/>
      <c r="F63" s="18">
        <v>-170231.92</v>
      </c>
    </row>
    <row r="64" spans="1:6" ht="11.25" customHeight="1">
      <c r="A64" s="10">
        <v>44664</v>
      </c>
      <c r="B64" s="11">
        <v>21903</v>
      </c>
      <c r="C64" s="12" t="s">
        <v>18</v>
      </c>
      <c r="D64" s="21">
        <v>4.2</v>
      </c>
      <c r="E64" s="14"/>
      <c r="F64" s="13">
        <v>-170236.12</v>
      </c>
    </row>
    <row r="65" spans="1:6" ht="12" customHeight="1">
      <c r="A65" s="15">
        <v>44664</v>
      </c>
      <c r="B65" s="16">
        <v>89458</v>
      </c>
      <c r="C65" s="17" t="s">
        <v>40</v>
      </c>
      <c r="D65" s="22">
        <v>20</v>
      </c>
      <c r="E65" s="5"/>
      <c r="F65" s="18">
        <v>-170256.12</v>
      </c>
    </row>
    <row r="66" spans="1:6" ht="11.25" customHeight="1">
      <c r="A66" s="10">
        <v>44664</v>
      </c>
      <c r="B66" s="11">
        <v>89458</v>
      </c>
      <c r="C66" s="12" t="s">
        <v>18</v>
      </c>
      <c r="D66" s="21">
        <v>4.2</v>
      </c>
      <c r="E66" s="14"/>
      <c r="F66" s="13">
        <v>-170260.32</v>
      </c>
    </row>
    <row r="67" spans="1:6" ht="12" customHeight="1">
      <c r="A67" s="15">
        <v>44664</v>
      </c>
      <c r="B67" s="16">
        <v>89460</v>
      </c>
      <c r="C67" s="17" t="s">
        <v>40</v>
      </c>
      <c r="D67" s="22">
        <v>20</v>
      </c>
      <c r="E67" s="5"/>
      <c r="F67" s="18">
        <v>-170280.32000000001</v>
      </c>
    </row>
    <row r="68" spans="1:6" ht="11.25" customHeight="1">
      <c r="A68" s="10">
        <v>44664</v>
      </c>
      <c r="B68" s="11">
        <v>89460</v>
      </c>
      <c r="C68" s="12" t="s">
        <v>18</v>
      </c>
      <c r="D68" s="21">
        <v>4.2</v>
      </c>
      <c r="E68" s="14"/>
      <c r="F68" s="13">
        <v>-170284.52</v>
      </c>
    </row>
    <row r="69" spans="1:6" ht="12" customHeight="1">
      <c r="A69" s="15">
        <v>44664</v>
      </c>
      <c r="B69" s="16">
        <v>89484</v>
      </c>
      <c r="C69" s="17" t="s">
        <v>40</v>
      </c>
      <c r="D69" s="22">
        <v>20</v>
      </c>
      <c r="E69" s="5"/>
      <c r="F69" s="18">
        <v>-170304.52</v>
      </c>
    </row>
    <row r="70" spans="1:6" ht="11.25" customHeight="1">
      <c r="A70" s="10">
        <v>44664</v>
      </c>
      <c r="B70" s="11">
        <v>89484</v>
      </c>
      <c r="C70" s="12" t="s">
        <v>18</v>
      </c>
      <c r="D70" s="21">
        <v>4.2</v>
      </c>
      <c r="E70" s="14"/>
      <c r="F70" s="13">
        <v>-170308.72</v>
      </c>
    </row>
    <row r="71" spans="1:6" ht="12" customHeight="1">
      <c r="A71" s="15">
        <v>44664</v>
      </c>
      <c r="B71" s="16">
        <v>89511</v>
      </c>
      <c r="C71" s="17" t="s">
        <v>40</v>
      </c>
      <c r="D71" s="22">
        <v>20</v>
      </c>
      <c r="E71" s="5"/>
      <c r="F71" s="18">
        <v>-170328.72</v>
      </c>
    </row>
    <row r="72" spans="1:6" ht="11.25" customHeight="1">
      <c r="A72" s="10">
        <v>44664</v>
      </c>
      <c r="B72" s="11">
        <v>89511</v>
      </c>
      <c r="C72" s="12" t="s">
        <v>18</v>
      </c>
      <c r="D72" s="21">
        <v>4.2</v>
      </c>
      <c r="E72" s="14"/>
      <c r="F72" s="13">
        <v>-170332.92</v>
      </c>
    </row>
    <row r="73" spans="1:6" ht="12" customHeight="1">
      <c r="A73" s="15">
        <v>44664</v>
      </c>
      <c r="B73" s="16">
        <v>154588</v>
      </c>
      <c r="C73" s="17" t="s">
        <v>40</v>
      </c>
      <c r="D73" s="22">
        <v>20</v>
      </c>
      <c r="E73" s="5"/>
      <c r="F73" s="18">
        <v>-170352.92</v>
      </c>
    </row>
    <row r="74" spans="1:6" ht="11.25" customHeight="1">
      <c r="A74" s="10">
        <v>44664</v>
      </c>
      <c r="B74" s="11">
        <v>154588</v>
      </c>
      <c r="C74" s="12" t="s">
        <v>18</v>
      </c>
      <c r="D74" s="21">
        <v>4.2</v>
      </c>
      <c r="E74" s="14"/>
      <c r="F74" s="13">
        <v>-170357.12</v>
      </c>
    </row>
    <row r="75" spans="1:6" ht="12" customHeight="1">
      <c r="A75" s="15">
        <v>44664</v>
      </c>
      <c r="B75" s="16">
        <v>154589</v>
      </c>
      <c r="C75" s="17" t="s">
        <v>40</v>
      </c>
      <c r="D75" s="22">
        <v>20</v>
      </c>
      <c r="E75" s="5"/>
      <c r="F75" s="18">
        <v>-170377.12</v>
      </c>
    </row>
    <row r="76" spans="1:6" ht="11.25" customHeight="1">
      <c r="A76" s="10">
        <v>44664</v>
      </c>
      <c r="B76" s="11">
        <v>154589</v>
      </c>
      <c r="C76" s="12" t="s">
        <v>18</v>
      </c>
      <c r="D76" s="21">
        <v>4.2</v>
      </c>
      <c r="E76" s="14"/>
      <c r="F76" s="13">
        <v>-170381.32</v>
      </c>
    </row>
    <row r="77" spans="1:6" ht="12" customHeight="1">
      <c r="A77" s="15">
        <v>44664</v>
      </c>
      <c r="B77" s="16">
        <v>154590</v>
      </c>
      <c r="C77" s="17" t="s">
        <v>40</v>
      </c>
      <c r="D77" s="22">
        <v>20</v>
      </c>
      <c r="E77" s="5"/>
      <c r="F77" s="18">
        <v>-170401.32</v>
      </c>
    </row>
    <row r="78" spans="1:6" ht="11.25" customHeight="1">
      <c r="A78" s="10">
        <v>44664</v>
      </c>
      <c r="B78" s="11">
        <v>154590</v>
      </c>
      <c r="C78" s="12" t="s">
        <v>18</v>
      </c>
      <c r="D78" s="21">
        <v>4.2</v>
      </c>
      <c r="E78" s="14"/>
      <c r="F78" s="13">
        <v>-170405.52</v>
      </c>
    </row>
    <row r="79" spans="1:6" ht="12" customHeight="1">
      <c r="A79" s="15">
        <v>44669</v>
      </c>
      <c r="B79" s="16">
        <v>1306813</v>
      </c>
      <c r="C79" s="17" t="s">
        <v>93</v>
      </c>
      <c r="D79" s="5"/>
      <c r="E79" s="25">
        <v>2500000</v>
      </c>
      <c r="F79" s="18">
        <v>2329594.48</v>
      </c>
    </row>
    <row r="80" spans="1:6" ht="11.25" customHeight="1">
      <c r="A80" s="10">
        <v>44669</v>
      </c>
      <c r="B80" s="11">
        <v>89465</v>
      </c>
      <c r="C80" s="12" t="s">
        <v>14</v>
      </c>
      <c r="D80" s="13">
        <v>90000</v>
      </c>
      <c r="E80" s="14"/>
      <c r="F80" s="13">
        <v>2239594.48</v>
      </c>
    </row>
    <row r="81" spans="1:6" ht="12" customHeight="1">
      <c r="A81" s="15">
        <v>44669</v>
      </c>
      <c r="B81" s="16">
        <v>89469</v>
      </c>
      <c r="C81" s="17" t="s">
        <v>14</v>
      </c>
      <c r="D81" s="18">
        <v>150000</v>
      </c>
      <c r="E81" s="5"/>
      <c r="F81" s="18">
        <v>2089594.48</v>
      </c>
    </row>
    <row r="82" spans="1:6" ht="11.25" customHeight="1">
      <c r="A82" s="10">
        <v>44669</v>
      </c>
      <c r="B82" s="11">
        <v>89471</v>
      </c>
      <c r="C82" s="12" t="s">
        <v>14</v>
      </c>
      <c r="D82" s="13">
        <v>150000</v>
      </c>
      <c r="E82" s="14"/>
      <c r="F82" s="13">
        <v>1939594.48</v>
      </c>
    </row>
    <row r="83" spans="1:6" ht="12" customHeight="1">
      <c r="A83" s="15">
        <v>44669</v>
      </c>
      <c r="B83" s="16">
        <v>89507</v>
      </c>
      <c r="C83" s="17" t="s">
        <v>14</v>
      </c>
      <c r="D83" s="18">
        <v>100000</v>
      </c>
      <c r="E83" s="5"/>
      <c r="F83" s="18">
        <v>1839594.48</v>
      </c>
    </row>
    <row r="84" spans="1:6" ht="11.25" customHeight="1">
      <c r="A84" s="10">
        <v>44669</v>
      </c>
      <c r="B84" s="11">
        <v>114795</v>
      </c>
      <c r="C84" s="12" t="s">
        <v>14</v>
      </c>
      <c r="D84" s="13">
        <v>150000</v>
      </c>
      <c r="E84" s="14"/>
      <c r="F84" s="13">
        <v>1689594.48</v>
      </c>
    </row>
    <row r="85" spans="1:6" ht="12" customHeight="1">
      <c r="A85" s="15">
        <v>44669</v>
      </c>
      <c r="B85" s="16">
        <v>114814</v>
      </c>
      <c r="C85" s="17" t="s">
        <v>14</v>
      </c>
      <c r="D85" s="18">
        <v>244334.07</v>
      </c>
      <c r="E85" s="5"/>
      <c r="F85" s="18">
        <v>1445260.41</v>
      </c>
    </row>
    <row r="86" spans="1:6" ht="11.25" customHeight="1">
      <c r="A86" s="10">
        <v>44669</v>
      </c>
      <c r="B86" s="11">
        <v>154564</v>
      </c>
      <c r="C86" s="12" t="s">
        <v>14</v>
      </c>
      <c r="D86" s="13">
        <v>500000</v>
      </c>
      <c r="E86" s="14"/>
      <c r="F86" s="13">
        <v>945260.41</v>
      </c>
    </row>
    <row r="87" spans="1:6" ht="12" customHeight="1">
      <c r="A87" s="15">
        <v>44669</v>
      </c>
      <c r="B87" s="16">
        <v>979033</v>
      </c>
      <c r="C87" s="17" t="s">
        <v>14</v>
      </c>
      <c r="D87" s="18">
        <v>555000</v>
      </c>
      <c r="E87" s="5"/>
      <c r="F87" s="18">
        <v>390260.41</v>
      </c>
    </row>
    <row r="88" spans="1:6" ht="11.25" customHeight="1">
      <c r="A88" s="10">
        <v>44669</v>
      </c>
      <c r="B88" s="19">
        <v>10000343</v>
      </c>
      <c r="C88" s="12" t="s">
        <v>15</v>
      </c>
      <c r="D88" s="13">
        <v>400000</v>
      </c>
      <c r="E88" s="14"/>
      <c r="F88" s="13">
        <v>-9739.59</v>
      </c>
    </row>
    <row r="89" spans="1:6" ht="12" customHeight="1">
      <c r="A89" s="15">
        <v>44669</v>
      </c>
      <c r="B89" s="16">
        <v>21883</v>
      </c>
      <c r="C89" s="17" t="s">
        <v>16</v>
      </c>
      <c r="D89" s="18">
        <v>2189.1</v>
      </c>
      <c r="E89" s="5"/>
      <c r="F89" s="18">
        <v>-11928.69</v>
      </c>
    </row>
    <row r="90" spans="1:6" ht="11.25" customHeight="1">
      <c r="A90" s="10">
        <v>44669</v>
      </c>
      <c r="B90" s="11">
        <v>89483</v>
      </c>
      <c r="C90" s="12" t="s">
        <v>16</v>
      </c>
      <c r="D90" s="21">
        <v>600</v>
      </c>
      <c r="E90" s="14"/>
      <c r="F90" s="13">
        <v>-12528.69</v>
      </c>
    </row>
    <row r="91" spans="1:6" ht="12" customHeight="1">
      <c r="A91" s="15">
        <v>44669</v>
      </c>
      <c r="B91" s="16">
        <v>154551</v>
      </c>
      <c r="C91" s="17" t="s">
        <v>16</v>
      </c>
      <c r="D91" s="18">
        <v>3000</v>
      </c>
      <c r="E91" s="5"/>
      <c r="F91" s="18">
        <v>-15528.69</v>
      </c>
    </row>
    <row r="92" spans="1:6" ht="11.25" customHeight="1">
      <c r="A92" s="10">
        <v>44669</v>
      </c>
      <c r="B92" s="11">
        <v>154552</v>
      </c>
      <c r="C92" s="12" t="s">
        <v>16</v>
      </c>
      <c r="D92" s="13">
        <v>3000</v>
      </c>
      <c r="E92" s="14"/>
      <c r="F92" s="13">
        <v>-18528.689999999999</v>
      </c>
    </row>
    <row r="93" spans="1:6" ht="12" customHeight="1">
      <c r="A93" s="15">
        <v>44669</v>
      </c>
      <c r="B93" s="16">
        <v>154562</v>
      </c>
      <c r="C93" s="17" t="s">
        <v>16</v>
      </c>
      <c r="D93" s="18">
        <v>3000</v>
      </c>
      <c r="E93" s="5"/>
      <c r="F93" s="18">
        <v>-21528.69</v>
      </c>
    </row>
    <row r="94" spans="1:6" ht="11.25" customHeight="1">
      <c r="A94" s="10">
        <v>44669</v>
      </c>
      <c r="B94" s="11">
        <v>154573</v>
      </c>
      <c r="C94" s="12" t="s">
        <v>16</v>
      </c>
      <c r="D94" s="21">
        <v>508.2</v>
      </c>
      <c r="E94" s="14"/>
      <c r="F94" s="13">
        <v>-22036.89</v>
      </c>
    </row>
    <row r="95" spans="1:6" ht="12" customHeight="1">
      <c r="A95" s="15">
        <v>44669</v>
      </c>
      <c r="B95" s="5"/>
      <c r="C95" s="17" t="s">
        <v>16</v>
      </c>
      <c r="D95" s="22">
        <v>0.7</v>
      </c>
      <c r="E95" s="5"/>
      <c r="F95" s="18">
        <v>-22037.59</v>
      </c>
    </row>
    <row r="96" spans="1:6" ht="11.25" customHeight="1">
      <c r="A96" s="10">
        <v>44669</v>
      </c>
      <c r="B96" s="14"/>
      <c r="C96" s="12" t="s">
        <v>16</v>
      </c>
      <c r="D96" s="21">
        <v>0.15</v>
      </c>
      <c r="E96" s="14"/>
      <c r="F96" s="13">
        <v>-22037.74</v>
      </c>
    </row>
    <row r="97" spans="1:6" ht="12" customHeight="1">
      <c r="A97" s="15">
        <v>44669</v>
      </c>
      <c r="B97" s="5"/>
      <c r="C97" s="17" t="s">
        <v>16</v>
      </c>
      <c r="D97" s="22">
        <v>0.01</v>
      </c>
      <c r="E97" s="5"/>
      <c r="F97" s="18">
        <v>-22037.75</v>
      </c>
    </row>
    <row r="98" spans="1:6" ht="11.25" customHeight="1">
      <c r="A98" s="10">
        <v>44669</v>
      </c>
      <c r="B98" s="11">
        <v>21903</v>
      </c>
      <c r="C98" s="12" t="s">
        <v>16</v>
      </c>
      <c r="D98" s="21">
        <v>0.12</v>
      </c>
      <c r="E98" s="14"/>
      <c r="F98" s="13">
        <v>-22037.87</v>
      </c>
    </row>
    <row r="99" spans="1:6" ht="12" customHeight="1">
      <c r="A99" s="15">
        <v>44669</v>
      </c>
      <c r="B99" s="16">
        <v>21903</v>
      </c>
      <c r="C99" s="17" t="s">
        <v>16</v>
      </c>
      <c r="D99" s="22">
        <v>0.03</v>
      </c>
      <c r="E99" s="5"/>
      <c r="F99" s="18">
        <v>-22037.9</v>
      </c>
    </row>
    <row r="100" spans="1:6" ht="11.25" customHeight="1">
      <c r="A100" s="10">
        <v>44669</v>
      </c>
      <c r="B100" s="11">
        <v>89458</v>
      </c>
      <c r="C100" s="12" t="s">
        <v>16</v>
      </c>
      <c r="D100" s="21">
        <v>0.12</v>
      </c>
      <c r="E100" s="14"/>
      <c r="F100" s="13">
        <v>-22038.02</v>
      </c>
    </row>
    <row r="101" spans="1:6" ht="12" customHeight="1">
      <c r="A101" s="15">
        <v>44669</v>
      </c>
      <c r="B101" s="16">
        <v>89458</v>
      </c>
      <c r="C101" s="17" t="s">
        <v>16</v>
      </c>
      <c r="D101" s="22">
        <v>0.03</v>
      </c>
      <c r="E101" s="5"/>
      <c r="F101" s="18">
        <v>-22038.05</v>
      </c>
    </row>
    <row r="102" spans="1:6" ht="11.25" customHeight="1">
      <c r="A102" s="10">
        <v>44669</v>
      </c>
      <c r="B102" s="11">
        <v>89460</v>
      </c>
      <c r="C102" s="12" t="s">
        <v>16</v>
      </c>
      <c r="D102" s="21">
        <v>0.12</v>
      </c>
      <c r="E102" s="14"/>
      <c r="F102" s="13">
        <v>-22038.17</v>
      </c>
    </row>
    <row r="103" spans="1:6" ht="12" customHeight="1">
      <c r="A103" s="15">
        <v>44669</v>
      </c>
      <c r="B103" s="16">
        <v>89460</v>
      </c>
      <c r="C103" s="17" t="s">
        <v>16</v>
      </c>
      <c r="D103" s="22">
        <v>0.03</v>
      </c>
      <c r="E103" s="5"/>
      <c r="F103" s="18">
        <v>-22038.2</v>
      </c>
    </row>
    <row r="104" spans="1:6" ht="11.25" customHeight="1">
      <c r="A104" s="10">
        <v>44669</v>
      </c>
      <c r="B104" s="11">
        <v>89484</v>
      </c>
      <c r="C104" s="12" t="s">
        <v>16</v>
      </c>
      <c r="D104" s="21">
        <v>0.12</v>
      </c>
      <c r="E104" s="14"/>
      <c r="F104" s="13">
        <v>-22038.32</v>
      </c>
    </row>
    <row r="105" spans="1:6" ht="12" customHeight="1">
      <c r="A105" s="15">
        <v>44669</v>
      </c>
      <c r="B105" s="16">
        <v>89484</v>
      </c>
      <c r="C105" s="17" t="s">
        <v>16</v>
      </c>
      <c r="D105" s="22">
        <v>0.03</v>
      </c>
      <c r="E105" s="5"/>
      <c r="F105" s="18">
        <v>-22038.35</v>
      </c>
    </row>
    <row r="106" spans="1:6" ht="11.25" customHeight="1">
      <c r="A106" s="10">
        <v>44669</v>
      </c>
      <c r="B106" s="11">
        <v>89511</v>
      </c>
      <c r="C106" s="12" t="s">
        <v>16</v>
      </c>
      <c r="D106" s="21">
        <v>0.12</v>
      </c>
      <c r="E106" s="14"/>
      <c r="F106" s="13">
        <v>-22038.47</v>
      </c>
    </row>
    <row r="107" spans="1:6" ht="12" customHeight="1">
      <c r="A107" s="15">
        <v>44669</v>
      </c>
      <c r="B107" s="16">
        <v>89511</v>
      </c>
      <c r="C107" s="17" t="s">
        <v>16</v>
      </c>
      <c r="D107" s="22">
        <v>0.03</v>
      </c>
      <c r="E107" s="5"/>
      <c r="F107" s="18">
        <v>-22038.5</v>
      </c>
    </row>
    <row r="108" spans="1:6" ht="11.25" customHeight="1">
      <c r="A108" s="10">
        <v>44669</v>
      </c>
      <c r="B108" s="11">
        <v>154588</v>
      </c>
      <c r="C108" s="12" t="s">
        <v>16</v>
      </c>
      <c r="D108" s="21">
        <v>0.12</v>
      </c>
      <c r="E108" s="14"/>
      <c r="F108" s="13">
        <v>-22038.62</v>
      </c>
    </row>
    <row r="109" spans="1:6" ht="12" customHeight="1">
      <c r="A109" s="15">
        <v>44669</v>
      </c>
      <c r="B109" s="16">
        <v>154588</v>
      </c>
      <c r="C109" s="17" t="s">
        <v>16</v>
      </c>
      <c r="D109" s="22">
        <v>0.03</v>
      </c>
      <c r="E109" s="5"/>
      <c r="F109" s="18">
        <v>-22038.65</v>
      </c>
    </row>
    <row r="110" spans="1:6" ht="11.25" customHeight="1">
      <c r="A110" s="10">
        <v>44669</v>
      </c>
      <c r="B110" s="11">
        <v>154589</v>
      </c>
      <c r="C110" s="12" t="s">
        <v>16</v>
      </c>
      <c r="D110" s="21">
        <v>0.12</v>
      </c>
      <c r="E110" s="14"/>
      <c r="F110" s="13">
        <v>-22038.77</v>
      </c>
    </row>
    <row r="111" spans="1:6" ht="12" customHeight="1">
      <c r="A111" s="15">
        <v>44669</v>
      </c>
      <c r="B111" s="16">
        <v>154589</v>
      </c>
      <c r="C111" s="17" t="s">
        <v>16</v>
      </c>
      <c r="D111" s="22">
        <v>0.03</v>
      </c>
      <c r="E111" s="5"/>
      <c r="F111" s="18">
        <v>-22038.799999999999</v>
      </c>
    </row>
    <row r="112" spans="1:6" ht="11.25" customHeight="1">
      <c r="A112" s="10">
        <v>44669</v>
      </c>
      <c r="B112" s="11">
        <v>154590</v>
      </c>
      <c r="C112" s="12" t="s">
        <v>16</v>
      </c>
      <c r="D112" s="21">
        <v>0.12</v>
      </c>
      <c r="E112" s="14"/>
      <c r="F112" s="13">
        <v>-22038.92</v>
      </c>
    </row>
    <row r="113" spans="1:6" ht="12" customHeight="1">
      <c r="A113" s="15">
        <v>44669</v>
      </c>
      <c r="B113" s="16">
        <v>154590</v>
      </c>
      <c r="C113" s="17" t="s">
        <v>16</v>
      </c>
      <c r="D113" s="22">
        <v>0.03</v>
      </c>
      <c r="E113" s="5"/>
      <c r="F113" s="18">
        <v>-22038.95</v>
      </c>
    </row>
    <row r="114" spans="1:6" ht="11.25" customHeight="1">
      <c r="A114" s="10">
        <v>44669</v>
      </c>
      <c r="B114" s="14"/>
      <c r="C114" s="12" t="s">
        <v>17</v>
      </c>
      <c r="D114" s="21">
        <v>116.75</v>
      </c>
      <c r="E114" s="14"/>
      <c r="F114" s="13">
        <v>-22155.7</v>
      </c>
    </row>
    <row r="115" spans="1:6" ht="12" customHeight="1">
      <c r="A115" s="15">
        <v>44669</v>
      </c>
      <c r="B115" s="5"/>
      <c r="C115" s="17" t="s">
        <v>18</v>
      </c>
      <c r="D115" s="22">
        <v>24.52</v>
      </c>
      <c r="E115" s="5"/>
      <c r="F115" s="18">
        <v>-22180.22</v>
      </c>
    </row>
    <row r="116" spans="1:6" ht="11.25" customHeight="1">
      <c r="A116" s="10">
        <v>44669</v>
      </c>
      <c r="B116" s="11">
        <v>8278183</v>
      </c>
      <c r="C116" s="12" t="s">
        <v>26</v>
      </c>
      <c r="D116" s="13">
        <v>220000</v>
      </c>
      <c r="E116" s="14"/>
      <c r="F116" s="13">
        <v>-242180.22</v>
      </c>
    </row>
    <row r="117" spans="1:6" ht="12" customHeight="1">
      <c r="A117" s="15">
        <v>44669</v>
      </c>
      <c r="B117" s="16">
        <v>8279339</v>
      </c>
      <c r="C117" s="17" t="s">
        <v>27</v>
      </c>
      <c r="D117" s="18">
        <v>10000</v>
      </c>
      <c r="E117" s="5"/>
      <c r="F117" s="18">
        <v>-252180.22</v>
      </c>
    </row>
    <row r="118" spans="1:6" ht="11.25" customHeight="1">
      <c r="A118" s="10">
        <v>44669</v>
      </c>
      <c r="B118" s="27">
        <v>232958</v>
      </c>
      <c r="C118" s="12" t="s">
        <v>48</v>
      </c>
      <c r="D118" s="14"/>
      <c r="E118" s="24">
        <v>2030000</v>
      </c>
      <c r="F118" s="13">
        <v>1777819.78</v>
      </c>
    </row>
    <row r="119" spans="1:6" ht="12" customHeight="1">
      <c r="A119" s="15">
        <v>44669</v>
      </c>
      <c r="B119" s="20">
        <v>2485850</v>
      </c>
      <c r="C119" s="17" t="s">
        <v>39</v>
      </c>
      <c r="D119" s="5"/>
      <c r="E119" s="25">
        <v>2700000</v>
      </c>
      <c r="F119" s="18">
        <v>4477819.78</v>
      </c>
    </row>
    <row r="120" spans="1:6" ht="11.25" customHeight="1">
      <c r="A120" s="10">
        <v>44669</v>
      </c>
      <c r="B120" s="19">
        <v>2485850</v>
      </c>
      <c r="C120" s="12" t="s">
        <v>16</v>
      </c>
      <c r="D120" s="13">
        <v>16200</v>
      </c>
      <c r="E120" s="14"/>
      <c r="F120" s="13">
        <v>4461619.78</v>
      </c>
    </row>
    <row r="121" spans="1:6" ht="11.25" customHeight="1">
      <c r="A121" s="15">
        <v>44669</v>
      </c>
      <c r="B121" s="20">
        <v>2485850</v>
      </c>
      <c r="C121" s="17" t="s">
        <v>29</v>
      </c>
      <c r="D121" s="18">
        <v>1350</v>
      </c>
      <c r="E121" s="5"/>
      <c r="F121" s="18">
        <v>4460269.78</v>
      </c>
    </row>
  </sheetData>
  <mergeCells count="1">
    <mergeCell ref="A1:G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opLeftCell="A4" workbookViewId="0">
      <selection activeCell="A3" sqref="A3:F64"/>
    </sheetView>
  </sheetViews>
  <sheetFormatPr baseColWidth="10" defaultColWidth="9.33203125" defaultRowHeight="12.75"/>
  <cols>
    <col min="1" max="1" width="11.83203125" customWidth="1"/>
    <col min="2" max="2" width="14" customWidth="1"/>
    <col min="3" max="3" width="36.83203125" customWidth="1"/>
    <col min="4" max="4" width="25.33203125" customWidth="1"/>
    <col min="5" max="5" width="22.1640625" customWidth="1"/>
    <col min="6" max="6" width="15.83203125" customWidth="1"/>
    <col min="7" max="7" width="2.6640625" customWidth="1"/>
  </cols>
  <sheetData>
    <row r="1" spans="1:7" ht="15.75" customHeight="1">
      <c r="A1" s="135" t="s">
        <v>7</v>
      </c>
      <c r="B1" s="135"/>
      <c r="C1" s="135"/>
      <c r="D1" s="135"/>
      <c r="E1" s="135"/>
      <c r="F1" s="135"/>
      <c r="G1" s="135"/>
    </row>
    <row r="2" spans="1:7" ht="0.95" customHeight="1"/>
    <row r="3" spans="1:7" ht="15.2" customHeight="1">
      <c r="A3" s="6" t="s">
        <v>8</v>
      </c>
      <c r="B3" s="7" t="s">
        <v>9</v>
      </c>
      <c r="C3" s="7" t="s">
        <v>20</v>
      </c>
      <c r="D3" s="8" t="s">
        <v>11</v>
      </c>
      <c r="E3" s="23" t="s">
        <v>12</v>
      </c>
      <c r="F3" s="8" t="s">
        <v>21</v>
      </c>
    </row>
    <row r="4" spans="1:7" ht="11.25" customHeight="1">
      <c r="A4" s="10">
        <v>44669</v>
      </c>
      <c r="B4" s="19">
        <v>2485850</v>
      </c>
      <c r="C4" s="12" t="s">
        <v>16</v>
      </c>
      <c r="D4" s="21">
        <v>8.1</v>
      </c>
      <c r="E4" s="14"/>
      <c r="F4" s="13">
        <v>4460261.68</v>
      </c>
    </row>
    <row r="5" spans="1:7" ht="12" customHeight="1">
      <c r="A5" s="15">
        <v>44669</v>
      </c>
      <c r="B5" s="20">
        <v>9973561</v>
      </c>
      <c r="C5" s="17" t="s">
        <v>39</v>
      </c>
      <c r="D5" s="5"/>
      <c r="E5" s="25">
        <v>964031.98</v>
      </c>
      <c r="F5" s="18">
        <v>5424293.6600000001</v>
      </c>
    </row>
    <row r="6" spans="1:7" ht="11.25" customHeight="1">
      <c r="A6" s="10">
        <v>44669</v>
      </c>
      <c r="B6" s="19">
        <v>9973561</v>
      </c>
      <c r="C6" s="12" t="s">
        <v>16</v>
      </c>
      <c r="D6" s="13">
        <v>5784.19</v>
      </c>
      <c r="E6" s="14"/>
      <c r="F6" s="13">
        <v>5418509.4699999997</v>
      </c>
    </row>
    <row r="7" spans="1:7" ht="12" customHeight="1">
      <c r="A7" s="15">
        <v>44669</v>
      </c>
      <c r="B7" s="20">
        <v>9973561</v>
      </c>
      <c r="C7" s="17" t="s">
        <v>29</v>
      </c>
      <c r="D7" s="22">
        <v>482.02</v>
      </c>
      <c r="E7" s="5"/>
      <c r="F7" s="18">
        <v>5418027.4500000002</v>
      </c>
    </row>
    <row r="8" spans="1:7" ht="11.25" customHeight="1">
      <c r="A8" s="10">
        <v>44669</v>
      </c>
      <c r="B8" s="19">
        <v>9973561</v>
      </c>
      <c r="C8" s="12" t="s">
        <v>16</v>
      </c>
      <c r="D8" s="21">
        <v>2.89</v>
      </c>
      <c r="E8" s="14"/>
      <c r="F8" s="13">
        <v>5418024.5599999996</v>
      </c>
    </row>
    <row r="9" spans="1:7" ht="12" customHeight="1">
      <c r="A9" s="15">
        <v>44669</v>
      </c>
      <c r="B9" s="20">
        <v>9965098</v>
      </c>
      <c r="C9" s="17" t="s">
        <v>39</v>
      </c>
      <c r="D9" s="5"/>
      <c r="E9" s="25">
        <v>990802.22</v>
      </c>
      <c r="F9" s="18">
        <v>6408826.7800000003</v>
      </c>
    </row>
    <row r="10" spans="1:7" ht="11.25" customHeight="1">
      <c r="A10" s="10">
        <v>44669</v>
      </c>
      <c r="B10" s="19">
        <v>9965098</v>
      </c>
      <c r="C10" s="12" t="s">
        <v>16</v>
      </c>
      <c r="D10" s="13">
        <v>5944.81</v>
      </c>
      <c r="E10" s="14"/>
      <c r="F10" s="13">
        <v>6402881.9699999997</v>
      </c>
    </row>
    <row r="11" spans="1:7" ht="12" customHeight="1">
      <c r="A11" s="15">
        <v>44669</v>
      </c>
      <c r="B11" s="20">
        <v>9965098</v>
      </c>
      <c r="C11" s="17" t="s">
        <v>29</v>
      </c>
      <c r="D11" s="22">
        <v>495.4</v>
      </c>
      <c r="E11" s="5"/>
      <c r="F11" s="18">
        <v>6402386.5700000003</v>
      </c>
    </row>
    <row r="12" spans="1:7" ht="11.25" customHeight="1">
      <c r="A12" s="10">
        <v>44669</v>
      </c>
      <c r="B12" s="19">
        <v>9965098</v>
      </c>
      <c r="C12" s="12" t="s">
        <v>16</v>
      </c>
      <c r="D12" s="21">
        <v>2.97</v>
      </c>
      <c r="E12" s="14"/>
      <c r="F12" s="13">
        <v>6402383.5999999996</v>
      </c>
    </row>
    <row r="13" spans="1:7" ht="12" customHeight="1">
      <c r="A13" s="15">
        <v>44669</v>
      </c>
      <c r="B13" s="16">
        <v>8277985</v>
      </c>
      <c r="C13" s="17" t="s">
        <v>42</v>
      </c>
      <c r="D13" s="18">
        <v>1000000</v>
      </c>
      <c r="E13" s="5"/>
      <c r="F13" s="18">
        <v>5402383.5999999996</v>
      </c>
    </row>
    <row r="14" spans="1:7" ht="11.25" customHeight="1">
      <c r="A14" s="10">
        <v>44669</v>
      </c>
      <c r="B14" s="11">
        <v>8277985</v>
      </c>
      <c r="C14" s="12" t="s">
        <v>16</v>
      </c>
      <c r="D14" s="13">
        <v>6000</v>
      </c>
      <c r="E14" s="14"/>
      <c r="F14" s="13">
        <v>5396383.5999999996</v>
      </c>
    </row>
    <row r="15" spans="1:7" ht="12" customHeight="1">
      <c r="A15" s="15">
        <v>44669</v>
      </c>
      <c r="B15" s="16">
        <v>8278054</v>
      </c>
      <c r="C15" s="17" t="s">
        <v>42</v>
      </c>
      <c r="D15" s="18">
        <v>1000000</v>
      </c>
      <c r="E15" s="5"/>
      <c r="F15" s="18">
        <v>4396383.5999999996</v>
      </c>
    </row>
    <row r="16" spans="1:7" ht="11.25" customHeight="1">
      <c r="A16" s="10">
        <v>44669</v>
      </c>
      <c r="B16" s="11">
        <v>8278054</v>
      </c>
      <c r="C16" s="12" t="s">
        <v>16</v>
      </c>
      <c r="D16" s="13">
        <v>6000</v>
      </c>
      <c r="E16" s="14"/>
      <c r="F16" s="13">
        <v>4390383.5999999996</v>
      </c>
    </row>
    <row r="17" spans="1:6" ht="12" customHeight="1">
      <c r="A17" s="15">
        <v>44669</v>
      </c>
      <c r="B17" s="16">
        <v>8278070</v>
      </c>
      <c r="C17" s="17" t="s">
        <v>42</v>
      </c>
      <c r="D17" s="18">
        <v>145000</v>
      </c>
      <c r="E17" s="5"/>
      <c r="F17" s="18">
        <v>4245383.5999999996</v>
      </c>
    </row>
    <row r="18" spans="1:6" ht="11.25" customHeight="1">
      <c r="A18" s="10">
        <v>44669</v>
      </c>
      <c r="B18" s="11">
        <v>8278070</v>
      </c>
      <c r="C18" s="12" t="s">
        <v>16</v>
      </c>
      <c r="D18" s="21">
        <v>870</v>
      </c>
      <c r="E18" s="14"/>
      <c r="F18" s="13">
        <v>4244513.5999999996</v>
      </c>
    </row>
    <row r="19" spans="1:6" ht="12" customHeight="1">
      <c r="A19" s="15">
        <v>44669</v>
      </c>
      <c r="B19" s="5"/>
      <c r="C19" s="17" t="s">
        <v>45</v>
      </c>
      <c r="D19" s="22">
        <v>2</v>
      </c>
      <c r="E19" s="5"/>
      <c r="F19" s="18">
        <v>4244511.5999999996</v>
      </c>
    </row>
    <row r="20" spans="1:6" ht="11.25" customHeight="1">
      <c r="A20" s="10">
        <v>44669</v>
      </c>
      <c r="B20" s="14"/>
      <c r="C20" s="12" t="s">
        <v>18</v>
      </c>
      <c r="D20" s="21">
        <v>0.42</v>
      </c>
      <c r="E20" s="14"/>
      <c r="F20" s="13">
        <v>4244511.18</v>
      </c>
    </row>
    <row r="21" spans="1:6" ht="12" customHeight="1">
      <c r="A21" s="15">
        <v>44669</v>
      </c>
      <c r="B21" s="5"/>
      <c r="C21" s="17" t="s">
        <v>45</v>
      </c>
      <c r="D21" s="22">
        <v>2</v>
      </c>
      <c r="E21" s="5"/>
      <c r="F21" s="18">
        <v>4244509.18</v>
      </c>
    </row>
    <row r="22" spans="1:6" ht="11.25" customHeight="1">
      <c r="A22" s="10">
        <v>44669</v>
      </c>
      <c r="B22" s="14"/>
      <c r="C22" s="12" t="s">
        <v>18</v>
      </c>
      <c r="D22" s="21">
        <v>0.42</v>
      </c>
      <c r="E22" s="14"/>
      <c r="F22" s="13">
        <v>4244508.76</v>
      </c>
    </row>
    <row r="23" spans="1:6" ht="12" customHeight="1">
      <c r="A23" s="15">
        <v>44669</v>
      </c>
      <c r="B23" s="5"/>
      <c r="C23" s="17" t="s">
        <v>45</v>
      </c>
      <c r="D23" s="22">
        <v>2</v>
      </c>
      <c r="E23" s="5"/>
      <c r="F23" s="18">
        <v>4244506.76</v>
      </c>
    </row>
    <row r="24" spans="1:6" ht="11.25" customHeight="1">
      <c r="A24" s="10">
        <v>44669</v>
      </c>
      <c r="B24" s="14"/>
      <c r="C24" s="12" t="s">
        <v>18</v>
      </c>
      <c r="D24" s="21">
        <v>0.42</v>
      </c>
      <c r="E24" s="14"/>
      <c r="F24" s="13">
        <v>4244506.34</v>
      </c>
    </row>
    <row r="25" spans="1:6" ht="12" customHeight="1">
      <c r="A25" s="15">
        <v>44669</v>
      </c>
      <c r="B25" s="16">
        <v>89464</v>
      </c>
      <c r="C25" s="17" t="s">
        <v>40</v>
      </c>
      <c r="D25" s="22">
        <v>20</v>
      </c>
      <c r="E25" s="5"/>
      <c r="F25" s="18">
        <v>4244486.34</v>
      </c>
    </row>
    <row r="26" spans="1:6" ht="11.25" customHeight="1">
      <c r="A26" s="10">
        <v>44669</v>
      </c>
      <c r="B26" s="11">
        <v>89464</v>
      </c>
      <c r="C26" s="12" t="s">
        <v>18</v>
      </c>
      <c r="D26" s="21">
        <v>4.2</v>
      </c>
      <c r="E26" s="14"/>
      <c r="F26" s="13">
        <v>4244482.1399999997</v>
      </c>
    </row>
    <row r="27" spans="1:6" ht="12" customHeight="1">
      <c r="A27" s="15">
        <v>44669</v>
      </c>
      <c r="B27" s="16">
        <v>46262</v>
      </c>
      <c r="C27" s="17" t="s">
        <v>40</v>
      </c>
      <c r="D27" s="22">
        <v>20</v>
      </c>
      <c r="E27" s="5"/>
      <c r="F27" s="18">
        <v>4244462.1399999997</v>
      </c>
    </row>
    <row r="28" spans="1:6" ht="11.25" customHeight="1">
      <c r="A28" s="10">
        <v>44669</v>
      </c>
      <c r="B28" s="11">
        <v>46262</v>
      </c>
      <c r="C28" s="12" t="s">
        <v>18</v>
      </c>
      <c r="D28" s="21">
        <v>4.2</v>
      </c>
      <c r="E28" s="14"/>
      <c r="F28" s="13">
        <v>4244457.9400000004</v>
      </c>
    </row>
    <row r="29" spans="1:6" ht="12" customHeight="1">
      <c r="A29" s="15">
        <v>44669</v>
      </c>
      <c r="B29" s="16">
        <v>89470</v>
      </c>
      <c r="C29" s="17" t="s">
        <v>40</v>
      </c>
      <c r="D29" s="22">
        <v>20</v>
      </c>
      <c r="E29" s="5"/>
      <c r="F29" s="18">
        <v>4244437.9400000004</v>
      </c>
    </row>
    <row r="30" spans="1:6" ht="11.25" customHeight="1">
      <c r="A30" s="10">
        <v>44669</v>
      </c>
      <c r="B30" s="11">
        <v>89470</v>
      </c>
      <c r="C30" s="12" t="s">
        <v>18</v>
      </c>
      <c r="D30" s="21">
        <v>4.2</v>
      </c>
      <c r="E30" s="14"/>
      <c r="F30" s="13">
        <v>4244433.74</v>
      </c>
    </row>
    <row r="31" spans="1:6" ht="12" customHeight="1">
      <c r="A31" s="15">
        <v>44669</v>
      </c>
      <c r="B31" s="16">
        <v>89521</v>
      </c>
      <c r="C31" s="17" t="s">
        <v>40</v>
      </c>
      <c r="D31" s="22">
        <v>20</v>
      </c>
      <c r="E31" s="5"/>
      <c r="F31" s="18">
        <v>4244413.74</v>
      </c>
    </row>
    <row r="32" spans="1:6" ht="11.25" customHeight="1">
      <c r="A32" s="10">
        <v>44669</v>
      </c>
      <c r="B32" s="11">
        <v>89521</v>
      </c>
      <c r="C32" s="12" t="s">
        <v>18</v>
      </c>
      <c r="D32" s="21">
        <v>4.2</v>
      </c>
      <c r="E32" s="14"/>
      <c r="F32" s="13">
        <v>4244409.54</v>
      </c>
    </row>
    <row r="33" spans="1:6" ht="12" customHeight="1">
      <c r="A33" s="15">
        <v>44670</v>
      </c>
      <c r="B33" s="16">
        <v>89463</v>
      </c>
      <c r="C33" s="17" t="s">
        <v>14</v>
      </c>
      <c r="D33" s="18">
        <v>85000</v>
      </c>
      <c r="E33" s="5"/>
      <c r="F33" s="18">
        <v>4159409.54</v>
      </c>
    </row>
    <row r="34" spans="1:6" ht="11.25" customHeight="1">
      <c r="A34" s="10">
        <v>44670</v>
      </c>
      <c r="B34" s="11">
        <v>89482</v>
      </c>
      <c r="C34" s="12" t="s">
        <v>14</v>
      </c>
      <c r="D34" s="13">
        <v>100000</v>
      </c>
      <c r="E34" s="14"/>
      <c r="F34" s="13">
        <v>4059409.54</v>
      </c>
    </row>
    <row r="35" spans="1:6" ht="12" customHeight="1">
      <c r="A35" s="15">
        <v>44670</v>
      </c>
      <c r="B35" s="16">
        <v>89502</v>
      </c>
      <c r="C35" s="17" t="s">
        <v>14</v>
      </c>
      <c r="D35" s="18">
        <v>90000</v>
      </c>
      <c r="E35" s="5"/>
      <c r="F35" s="18">
        <v>3969409.54</v>
      </c>
    </row>
    <row r="36" spans="1:6" ht="11.25" customHeight="1">
      <c r="A36" s="10">
        <v>44670</v>
      </c>
      <c r="B36" s="11">
        <v>114803</v>
      </c>
      <c r="C36" s="12" t="s">
        <v>14</v>
      </c>
      <c r="D36" s="13">
        <v>191000</v>
      </c>
      <c r="E36" s="14"/>
      <c r="F36" s="13">
        <v>3778409.54</v>
      </c>
    </row>
    <row r="37" spans="1:6" ht="12" customHeight="1">
      <c r="A37" s="15">
        <v>44670</v>
      </c>
      <c r="B37" s="16">
        <v>154549</v>
      </c>
      <c r="C37" s="17" t="s">
        <v>14</v>
      </c>
      <c r="D37" s="18">
        <v>225895.2</v>
      </c>
      <c r="E37" s="5"/>
      <c r="F37" s="18">
        <v>3552514.34</v>
      </c>
    </row>
    <row r="38" spans="1:6" ht="11.25" customHeight="1">
      <c r="A38" s="10">
        <v>44670</v>
      </c>
      <c r="B38" s="11">
        <v>154587</v>
      </c>
      <c r="C38" s="12" t="s">
        <v>14</v>
      </c>
      <c r="D38" s="13">
        <v>495120</v>
      </c>
      <c r="E38" s="14"/>
      <c r="F38" s="13">
        <v>3057394.34</v>
      </c>
    </row>
    <row r="39" spans="1:6" ht="12" customHeight="1">
      <c r="A39" s="15">
        <v>44670</v>
      </c>
      <c r="B39" s="20">
        <v>10000298</v>
      </c>
      <c r="C39" s="17" t="s">
        <v>15</v>
      </c>
      <c r="D39" s="18">
        <v>500000</v>
      </c>
      <c r="E39" s="5"/>
      <c r="F39" s="18">
        <v>2557394.34</v>
      </c>
    </row>
    <row r="40" spans="1:6" ht="11.25" customHeight="1">
      <c r="A40" s="10">
        <v>44670</v>
      </c>
      <c r="B40" s="11">
        <v>1306813</v>
      </c>
      <c r="C40" s="12" t="s">
        <v>16</v>
      </c>
      <c r="D40" s="13">
        <v>15000</v>
      </c>
      <c r="E40" s="14"/>
      <c r="F40" s="13">
        <v>2542394.34</v>
      </c>
    </row>
    <row r="41" spans="1:6" ht="12" customHeight="1">
      <c r="A41" s="15">
        <v>44670</v>
      </c>
      <c r="B41" s="16">
        <v>1306813</v>
      </c>
      <c r="C41" s="17" t="s">
        <v>29</v>
      </c>
      <c r="D41" s="18">
        <v>1250</v>
      </c>
      <c r="E41" s="5"/>
      <c r="F41" s="18">
        <v>2541144.34</v>
      </c>
    </row>
    <row r="42" spans="1:6" ht="11.25" customHeight="1">
      <c r="A42" s="10">
        <v>44670</v>
      </c>
      <c r="B42" s="11">
        <v>89465</v>
      </c>
      <c r="C42" s="12" t="s">
        <v>16</v>
      </c>
      <c r="D42" s="21">
        <v>540</v>
      </c>
      <c r="E42" s="14"/>
      <c r="F42" s="13">
        <v>2540604.34</v>
      </c>
    </row>
    <row r="43" spans="1:6" ht="12" customHeight="1">
      <c r="A43" s="15">
        <v>44670</v>
      </c>
      <c r="B43" s="16">
        <v>89469</v>
      </c>
      <c r="C43" s="17" t="s">
        <v>16</v>
      </c>
      <c r="D43" s="22">
        <v>900</v>
      </c>
      <c r="E43" s="5"/>
      <c r="F43" s="18">
        <v>2539704.34</v>
      </c>
    </row>
    <row r="44" spans="1:6" ht="11.25" customHeight="1">
      <c r="A44" s="10">
        <v>44670</v>
      </c>
      <c r="B44" s="11">
        <v>89471</v>
      </c>
      <c r="C44" s="12" t="s">
        <v>16</v>
      </c>
      <c r="D44" s="21">
        <v>900</v>
      </c>
      <c r="E44" s="14"/>
      <c r="F44" s="13">
        <v>2538804.34</v>
      </c>
    </row>
    <row r="45" spans="1:6" ht="12" customHeight="1">
      <c r="A45" s="15">
        <v>44670</v>
      </c>
      <c r="B45" s="16">
        <v>89507</v>
      </c>
      <c r="C45" s="17" t="s">
        <v>16</v>
      </c>
      <c r="D45" s="22">
        <v>600</v>
      </c>
      <c r="E45" s="5"/>
      <c r="F45" s="18">
        <v>2538204.34</v>
      </c>
    </row>
    <row r="46" spans="1:6" ht="11.25" customHeight="1">
      <c r="A46" s="10">
        <v>44670</v>
      </c>
      <c r="B46" s="11">
        <v>114795</v>
      </c>
      <c r="C46" s="12" t="s">
        <v>16</v>
      </c>
      <c r="D46" s="21">
        <v>900</v>
      </c>
      <c r="E46" s="14"/>
      <c r="F46" s="13">
        <v>2537304.34</v>
      </c>
    </row>
    <row r="47" spans="1:6" ht="12" customHeight="1">
      <c r="A47" s="15">
        <v>44670</v>
      </c>
      <c r="B47" s="16">
        <v>114814</v>
      </c>
      <c r="C47" s="17" t="s">
        <v>16</v>
      </c>
      <c r="D47" s="18">
        <v>1466</v>
      </c>
      <c r="E47" s="5"/>
      <c r="F47" s="18">
        <v>2535838.34</v>
      </c>
    </row>
    <row r="48" spans="1:6" ht="11.25" customHeight="1">
      <c r="A48" s="10">
        <v>44670</v>
      </c>
      <c r="B48" s="11">
        <v>154564</v>
      </c>
      <c r="C48" s="12" t="s">
        <v>16</v>
      </c>
      <c r="D48" s="13">
        <v>3000</v>
      </c>
      <c r="E48" s="14"/>
      <c r="F48" s="13">
        <v>2532838.34</v>
      </c>
    </row>
    <row r="49" spans="1:6" ht="12" customHeight="1">
      <c r="A49" s="15">
        <v>44670</v>
      </c>
      <c r="B49" s="16">
        <v>979033</v>
      </c>
      <c r="C49" s="17" t="s">
        <v>16</v>
      </c>
      <c r="D49" s="18">
        <v>3330</v>
      </c>
      <c r="E49" s="5"/>
      <c r="F49" s="18">
        <v>2529508.34</v>
      </c>
    </row>
    <row r="50" spans="1:6" ht="11.25" customHeight="1">
      <c r="A50" s="10">
        <v>44670</v>
      </c>
      <c r="B50" s="19">
        <v>10000343</v>
      </c>
      <c r="C50" s="12" t="s">
        <v>16</v>
      </c>
      <c r="D50" s="13">
        <v>2400</v>
      </c>
      <c r="E50" s="14"/>
      <c r="F50" s="13">
        <v>2527108.34</v>
      </c>
    </row>
    <row r="51" spans="1:6" ht="12" customHeight="1">
      <c r="A51" s="15">
        <v>44670</v>
      </c>
      <c r="B51" s="5"/>
      <c r="C51" s="17" t="s">
        <v>16</v>
      </c>
      <c r="D51" s="22">
        <v>0.7</v>
      </c>
      <c r="E51" s="5"/>
      <c r="F51" s="18">
        <v>2527107.64</v>
      </c>
    </row>
    <row r="52" spans="1:6" ht="11.25" customHeight="1">
      <c r="A52" s="10">
        <v>44670</v>
      </c>
      <c r="B52" s="14"/>
      <c r="C52" s="12" t="s">
        <v>16</v>
      </c>
      <c r="D52" s="21">
        <v>0.15</v>
      </c>
      <c r="E52" s="14"/>
      <c r="F52" s="13">
        <v>2527107.4900000002</v>
      </c>
    </row>
    <row r="53" spans="1:6" ht="12" customHeight="1">
      <c r="A53" s="15">
        <v>44670</v>
      </c>
      <c r="B53" s="16">
        <v>8279339</v>
      </c>
      <c r="C53" s="17" t="s">
        <v>16</v>
      </c>
      <c r="D53" s="22">
        <v>60</v>
      </c>
      <c r="E53" s="5"/>
      <c r="F53" s="18">
        <v>2527047.4900000002</v>
      </c>
    </row>
    <row r="54" spans="1:6" ht="11.25" customHeight="1">
      <c r="A54" s="10">
        <v>44670</v>
      </c>
      <c r="B54" s="14"/>
      <c r="C54" s="12" t="s">
        <v>16</v>
      </c>
      <c r="D54" s="21">
        <v>0.01</v>
      </c>
      <c r="E54" s="14"/>
      <c r="F54" s="13">
        <v>2527047.48</v>
      </c>
    </row>
    <row r="55" spans="1:6" ht="12" customHeight="1">
      <c r="A55" s="15">
        <v>44670</v>
      </c>
      <c r="B55" s="5"/>
      <c r="C55" s="17" t="s">
        <v>16</v>
      </c>
      <c r="D55" s="22">
        <v>0.01</v>
      </c>
      <c r="E55" s="5"/>
      <c r="F55" s="18">
        <v>2527047.4700000002</v>
      </c>
    </row>
    <row r="56" spans="1:6" ht="11.25" customHeight="1">
      <c r="A56" s="10">
        <v>44670</v>
      </c>
      <c r="B56" s="14"/>
      <c r="C56" s="12" t="s">
        <v>16</v>
      </c>
      <c r="D56" s="21">
        <v>0.01</v>
      </c>
      <c r="E56" s="14"/>
      <c r="F56" s="13">
        <v>2527047.46</v>
      </c>
    </row>
    <row r="57" spans="1:6" ht="12" customHeight="1">
      <c r="A57" s="15">
        <v>44670</v>
      </c>
      <c r="B57" s="16">
        <v>89464</v>
      </c>
      <c r="C57" s="17" t="s">
        <v>16</v>
      </c>
      <c r="D57" s="22">
        <v>0.12</v>
      </c>
      <c r="E57" s="5"/>
      <c r="F57" s="18">
        <v>2527047.34</v>
      </c>
    </row>
    <row r="58" spans="1:6" ht="11.25" customHeight="1">
      <c r="A58" s="10">
        <v>44670</v>
      </c>
      <c r="B58" s="11">
        <v>89464</v>
      </c>
      <c r="C58" s="12" t="s">
        <v>16</v>
      </c>
      <c r="D58" s="21">
        <v>0.03</v>
      </c>
      <c r="E58" s="14"/>
      <c r="F58" s="13">
        <v>2527047.31</v>
      </c>
    </row>
    <row r="59" spans="1:6" ht="13.35" customHeight="1">
      <c r="A59" s="6" t="s">
        <v>8</v>
      </c>
      <c r="B59" s="7" t="s">
        <v>9</v>
      </c>
      <c r="C59" s="7" t="s">
        <v>20</v>
      </c>
      <c r="D59" s="8" t="s">
        <v>11</v>
      </c>
      <c r="E59" s="9" t="s">
        <v>12</v>
      </c>
      <c r="F59" s="8" t="s">
        <v>21</v>
      </c>
    </row>
    <row r="60" spans="1:6" ht="14.1" customHeight="1">
      <c r="A60" s="15">
        <v>44670</v>
      </c>
      <c r="B60" s="16">
        <v>46262</v>
      </c>
      <c r="C60" s="17" t="s">
        <v>16</v>
      </c>
      <c r="D60" s="22">
        <v>0.12</v>
      </c>
      <c r="E60" s="5"/>
      <c r="F60" s="18">
        <v>2527047.19</v>
      </c>
    </row>
    <row r="61" spans="1:6" ht="11.25" customHeight="1">
      <c r="A61" s="10">
        <v>44670</v>
      </c>
      <c r="B61" s="11">
        <v>46262</v>
      </c>
      <c r="C61" s="12" t="s">
        <v>16</v>
      </c>
      <c r="D61" s="21">
        <v>0.03</v>
      </c>
      <c r="E61" s="14"/>
      <c r="F61" s="13">
        <v>2527047.16</v>
      </c>
    </row>
    <row r="62" spans="1:6" ht="12" customHeight="1">
      <c r="A62" s="15">
        <v>44670</v>
      </c>
      <c r="B62" s="16">
        <v>89470</v>
      </c>
      <c r="C62" s="17" t="s">
        <v>16</v>
      </c>
      <c r="D62" s="22">
        <v>0.12</v>
      </c>
      <c r="E62" s="5"/>
      <c r="F62" s="18">
        <v>2527047.04</v>
      </c>
    </row>
    <row r="63" spans="1:6" ht="11.25" customHeight="1">
      <c r="A63" s="10">
        <v>44670</v>
      </c>
      <c r="B63" s="11">
        <v>89470</v>
      </c>
      <c r="C63" s="12" t="s">
        <v>16</v>
      </c>
      <c r="D63" s="21">
        <v>0.03</v>
      </c>
      <c r="E63" s="14"/>
      <c r="F63" s="13">
        <v>2527047.0099999998</v>
      </c>
    </row>
    <row r="64" spans="1:6" ht="11.25" customHeight="1">
      <c r="A64" s="15">
        <v>44670</v>
      </c>
      <c r="B64" s="16">
        <v>89521</v>
      </c>
      <c r="C64" s="17" t="s">
        <v>16</v>
      </c>
      <c r="D64" s="22">
        <v>0.12</v>
      </c>
      <c r="E64" s="5"/>
      <c r="F64" s="18">
        <v>2527046.89</v>
      </c>
    </row>
  </sheetData>
  <mergeCells count="1">
    <mergeCell ref="A1:G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40" workbookViewId="0">
      <selection activeCell="A6" sqref="A6"/>
    </sheetView>
  </sheetViews>
  <sheetFormatPr baseColWidth="10" defaultColWidth="9.33203125" defaultRowHeight="12.75"/>
  <cols>
    <col min="1" max="1" width="13.5" customWidth="1"/>
    <col min="2" max="2" width="7.1640625" customWidth="1"/>
    <col min="3" max="3" width="14" customWidth="1"/>
    <col min="4" max="4" width="37.33203125" customWidth="1"/>
    <col min="5" max="5" width="24.1640625" customWidth="1"/>
    <col min="6" max="6" width="22.1640625" customWidth="1"/>
    <col min="7" max="7" width="16.6640625" customWidth="1"/>
  </cols>
  <sheetData>
    <row r="1" spans="1:7" ht="11.25" customHeight="1">
      <c r="A1" s="147">
        <v>44670</v>
      </c>
      <c r="B1" s="147"/>
      <c r="C1" s="39">
        <v>89521</v>
      </c>
      <c r="D1" s="40" t="s">
        <v>16</v>
      </c>
      <c r="E1" s="41">
        <v>0.03</v>
      </c>
      <c r="F1" s="148">
        <v>2527046.86</v>
      </c>
      <c r="G1" s="148"/>
    </row>
    <row r="2" spans="1:7" ht="11.25" customHeight="1">
      <c r="A2" s="42">
        <v>19</v>
      </c>
      <c r="B2" s="43" t="s">
        <v>94</v>
      </c>
      <c r="C2" s="44">
        <v>8281026</v>
      </c>
      <c r="D2" s="43" t="s">
        <v>26</v>
      </c>
      <c r="E2" s="45">
        <v>500000</v>
      </c>
      <c r="F2" s="144">
        <v>2027046.86</v>
      </c>
      <c r="G2" s="144"/>
    </row>
    <row r="3" spans="1:7" ht="11.25" customHeight="1">
      <c r="A3" s="149">
        <v>44670</v>
      </c>
      <c r="B3" s="149"/>
      <c r="C3" s="46">
        <v>8282040</v>
      </c>
      <c r="D3" s="47" t="s">
        <v>26</v>
      </c>
      <c r="E3" s="48">
        <v>740000</v>
      </c>
      <c r="F3" s="145">
        <v>1287046.8600000001</v>
      </c>
      <c r="G3" s="145"/>
    </row>
    <row r="4" spans="1:7" ht="11.25" customHeight="1">
      <c r="A4" s="42">
        <v>19</v>
      </c>
      <c r="B4" s="43" t="s">
        <v>94</v>
      </c>
      <c r="C4" s="44">
        <v>8283793</v>
      </c>
      <c r="D4" s="43" t="s">
        <v>26</v>
      </c>
      <c r="E4" s="45">
        <v>1000000</v>
      </c>
      <c r="F4" s="144">
        <v>287046.86</v>
      </c>
      <c r="G4" s="144"/>
    </row>
    <row r="5" spans="1:7" ht="11.25" customHeight="1">
      <c r="A5" s="49">
        <v>19</v>
      </c>
      <c r="B5" s="47" t="s">
        <v>94</v>
      </c>
      <c r="C5" s="46">
        <v>8283797</v>
      </c>
      <c r="D5" s="47" t="s">
        <v>26</v>
      </c>
      <c r="E5" s="48">
        <v>1000000</v>
      </c>
      <c r="F5" s="145">
        <v>-712953.14</v>
      </c>
      <c r="G5" s="145"/>
    </row>
    <row r="6" spans="1:7" ht="11.25" customHeight="1">
      <c r="A6" s="42">
        <v>19</v>
      </c>
      <c r="B6" s="43" t="s">
        <v>94</v>
      </c>
      <c r="C6" s="44">
        <v>8283802</v>
      </c>
      <c r="D6" s="43" t="s">
        <v>26</v>
      </c>
      <c r="E6" s="45">
        <v>400000</v>
      </c>
      <c r="F6" s="144">
        <v>-1112953.1399999999</v>
      </c>
      <c r="G6" s="144"/>
    </row>
    <row r="7" spans="1:7" ht="11.25" customHeight="1">
      <c r="A7" s="50">
        <v>19</v>
      </c>
      <c r="B7" s="51" t="s">
        <v>94</v>
      </c>
      <c r="C7" s="52">
        <v>8283869</v>
      </c>
      <c r="D7" s="51" t="s">
        <v>26</v>
      </c>
      <c r="E7" s="53">
        <v>450000</v>
      </c>
      <c r="F7" s="146">
        <v>-1562953.14</v>
      </c>
      <c r="G7" s="146"/>
    </row>
    <row r="8" spans="1:7" ht="12" customHeight="1">
      <c r="A8" s="142">
        <v>44670</v>
      </c>
      <c r="B8" s="142"/>
      <c r="C8" s="16">
        <v>8284394</v>
      </c>
      <c r="D8" s="17" t="s">
        <v>26</v>
      </c>
      <c r="E8" s="18">
        <v>1000000</v>
      </c>
      <c r="F8" s="5"/>
      <c r="G8" s="18">
        <v>-2562953.14</v>
      </c>
    </row>
    <row r="9" spans="1:7" ht="11.25" customHeight="1">
      <c r="A9" s="143">
        <v>44670</v>
      </c>
      <c r="B9" s="143"/>
      <c r="C9" s="11">
        <v>8284398</v>
      </c>
      <c r="D9" s="12" t="s">
        <v>26</v>
      </c>
      <c r="E9" s="13">
        <v>400000</v>
      </c>
      <c r="F9" s="14"/>
      <c r="G9" s="13">
        <v>-2962953.14</v>
      </c>
    </row>
    <row r="10" spans="1:7" ht="12" customHeight="1">
      <c r="A10" s="142">
        <v>44670</v>
      </c>
      <c r="B10" s="142"/>
      <c r="C10" s="16">
        <v>8285011</v>
      </c>
      <c r="D10" s="17" t="s">
        <v>26</v>
      </c>
      <c r="E10" s="18">
        <v>300000</v>
      </c>
      <c r="F10" s="5"/>
      <c r="G10" s="18">
        <v>-3262953.14</v>
      </c>
    </row>
    <row r="11" spans="1:7" ht="11.25" customHeight="1">
      <c r="A11" s="143">
        <v>44670</v>
      </c>
      <c r="B11" s="143"/>
      <c r="C11" s="11">
        <v>8285147</v>
      </c>
      <c r="D11" s="12" t="s">
        <v>27</v>
      </c>
      <c r="E11" s="13">
        <v>300000</v>
      </c>
      <c r="F11" s="14"/>
      <c r="G11" s="13">
        <v>-3562953.14</v>
      </c>
    </row>
    <row r="12" spans="1:7" ht="12" customHeight="1">
      <c r="A12" s="142">
        <v>44670</v>
      </c>
      <c r="B12" s="142"/>
      <c r="C12" s="16">
        <v>8285161</v>
      </c>
      <c r="D12" s="17" t="s">
        <v>27</v>
      </c>
      <c r="E12" s="18">
        <v>500000</v>
      </c>
      <c r="F12" s="5"/>
      <c r="G12" s="18">
        <v>-4062953.14</v>
      </c>
    </row>
    <row r="13" spans="1:7" ht="11.25" customHeight="1">
      <c r="A13" s="143">
        <v>44670</v>
      </c>
      <c r="B13" s="143"/>
      <c r="C13" s="11">
        <v>8285788</v>
      </c>
      <c r="D13" s="12" t="s">
        <v>26</v>
      </c>
      <c r="E13" s="13">
        <v>680000</v>
      </c>
      <c r="F13" s="14"/>
      <c r="G13" s="13">
        <v>-4742953.1399999997</v>
      </c>
    </row>
    <row r="14" spans="1:7" ht="12" customHeight="1">
      <c r="A14" s="142">
        <v>44670</v>
      </c>
      <c r="B14" s="142"/>
      <c r="C14" s="26">
        <v>217000</v>
      </c>
      <c r="D14" s="17" t="s">
        <v>39</v>
      </c>
      <c r="E14" s="5"/>
      <c r="F14" s="36">
        <v>5000000</v>
      </c>
      <c r="G14" s="18">
        <v>257046.86</v>
      </c>
    </row>
    <row r="15" spans="1:7" ht="11.25" customHeight="1">
      <c r="A15" s="143">
        <v>44670</v>
      </c>
      <c r="B15" s="143"/>
      <c r="C15" s="27">
        <v>217000</v>
      </c>
      <c r="D15" s="12" t="s">
        <v>16</v>
      </c>
      <c r="E15" s="13">
        <v>30000</v>
      </c>
      <c r="F15" s="14"/>
      <c r="G15" s="13">
        <v>227046.86</v>
      </c>
    </row>
    <row r="16" spans="1:7" ht="12" customHeight="1">
      <c r="A16" s="142">
        <v>44670</v>
      </c>
      <c r="B16" s="142"/>
      <c r="C16" s="26">
        <v>217000</v>
      </c>
      <c r="D16" s="17" t="s">
        <v>29</v>
      </c>
      <c r="E16" s="18">
        <v>2500</v>
      </c>
      <c r="F16" s="5"/>
      <c r="G16" s="18">
        <v>224546.86</v>
      </c>
    </row>
    <row r="17" spans="1:7" ht="11.25" customHeight="1">
      <c r="A17" s="143">
        <v>44670</v>
      </c>
      <c r="B17" s="143"/>
      <c r="C17" s="27">
        <v>217000</v>
      </c>
      <c r="D17" s="12" t="s">
        <v>16</v>
      </c>
      <c r="E17" s="21">
        <v>15</v>
      </c>
      <c r="F17" s="14"/>
      <c r="G17" s="13">
        <v>224531.86</v>
      </c>
    </row>
    <row r="18" spans="1:7" ht="12" customHeight="1">
      <c r="A18" s="142">
        <v>44670</v>
      </c>
      <c r="B18" s="142"/>
      <c r="C18" s="16">
        <v>8284333</v>
      </c>
      <c r="D18" s="17" t="s">
        <v>42</v>
      </c>
      <c r="E18" s="18">
        <v>1000000</v>
      </c>
      <c r="F18" s="5"/>
      <c r="G18" s="18">
        <v>-775468.14</v>
      </c>
    </row>
    <row r="19" spans="1:7" ht="11.25" customHeight="1">
      <c r="A19" s="143">
        <v>44670</v>
      </c>
      <c r="B19" s="143"/>
      <c r="C19" s="11">
        <v>8284333</v>
      </c>
      <c r="D19" s="12" t="s">
        <v>16</v>
      </c>
      <c r="E19" s="13">
        <v>6000</v>
      </c>
      <c r="F19" s="14"/>
      <c r="G19" s="13">
        <v>-781468.14</v>
      </c>
    </row>
    <row r="20" spans="1:7" ht="12" customHeight="1">
      <c r="A20" s="142">
        <v>44670</v>
      </c>
      <c r="B20" s="142"/>
      <c r="C20" s="16">
        <v>8284339</v>
      </c>
      <c r="D20" s="17" t="s">
        <v>42</v>
      </c>
      <c r="E20" s="18">
        <v>400000</v>
      </c>
      <c r="F20" s="5"/>
      <c r="G20" s="18">
        <v>-1181468.1399999999</v>
      </c>
    </row>
    <row r="21" spans="1:7" ht="11.25" customHeight="1">
      <c r="A21" s="143">
        <v>44670</v>
      </c>
      <c r="B21" s="143"/>
      <c r="C21" s="11">
        <v>8284339</v>
      </c>
      <c r="D21" s="12" t="s">
        <v>16</v>
      </c>
      <c r="E21" s="13">
        <v>2400</v>
      </c>
      <c r="F21" s="14"/>
      <c r="G21" s="13">
        <v>-1183868.1399999999</v>
      </c>
    </row>
    <row r="22" spans="1:7" ht="12" customHeight="1">
      <c r="A22" s="142">
        <v>44670</v>
      </c>
      <c r="B22" s="142"/>
      <c r="C22" s="17" t="s">
        <v>95</v>
      </c>
      <c r="D22" s="17" t="s">
        <v>44</v>
      </c>
      <c r="E22" s="5"/>
      <c r="F22" s="36">
        <v>1000000</v>
      </c>
      <c r="G22" s="18">
        <v>-183868.14</v>
      </c>
    </row>
    <row r="23" spans="1:7" ht="11.25" customHeight="1">
      <c r="A23" s="143">
        <v>44670</v>
      </c>
      <c r="B23" s="143"/>
      <c r="C23" s="12" t="s">
        <v>95</v>
      </c>
      <c r="D23" s="12" t="s">
        <v>16</v>
      </c>
      <c r="E23" s="13">
        <v>6000</v>
      </c>
      <c r="F23" s="14"/>
      <c r="G23" s="13">
        <v>-189868.14</v>
      </c>
    </row>
    <row r="24" spans="1:7" ht="12" customHeight="1">
      <c r="A24" s="142">
        <v>44670</v>
      </c>
      <c r="B24" s="142"/>
      <c r="C24" s="17" t="s">
        <v>95</v>
      </c>
      <c r="D24" s="17" t="s">
        <v>29</v>
      </c>
      <c r="E24" s="22">
        <v>500</v>
      </c>
      <c r="F24" s="5"/>
      <c r="G24" s="18">
        <v>-190368.14</v>
      </c>
    </row>
    <row r="25" spans="1:7" ht="11.25" customHeight="1">
      <c r="A25" s="143">
        <v>44670</v>
      </c>
      <c r="B25" s="143"/>
      <c r="C25" s="12" t="s">
        <v>95</v>
      </c>
      <c r="D25" s="12" t="s">
        <v>16</v>
      </c>
      <c r="E25" s="21">
        <v>3</v>
      </c>
      <c r="F25" s="14"/>
      <c r="G25" s="13">
        <v>-190371.14</v>
      </c>
    </row>
    <row r="26" spans="1:7" ht="12" customHeight="1">
      <c r="A26" s="142">
        <v>44670</v>
      </c>
      <c r="B26" s="142"/>
      <c r="C26" s="5"/>
      <c r="D26" s="17" t="s">
        <v>45</v>
      </c>
      <c r="E26" s="22">
        <v>2</v>
      </c>
      <c r="F26" s="5"/>
      <c r="G26" s="18">
        <v>-190373.14</v>
      </c>
    </row>
    <row r="27" spans="1:7" ht="11.25" customHeight="1">
      <c r="A27" s="143">
        <v>44670</v>
      </c>
      <c r="B27" s="143"/>
      <c r="C27" s="14"/>
      <c r="D27" s="12" t="s">
        <v>18</v>
      </c>
      <c r="E27" s="21">
        <v>0.42</v>
      </c>
      <c r="F27" s="14"/>
      <c r="G27" s="13">
        <v>-190373.56</v>
      </c>
    </row>
    <row r="28" spans="1:7" ht="12" customHeight="1">
      <c r="A28" s="142">
        <v>44670</v>
      </c>
      <c r="B28" s="142"/>
      <c r="C28" s="5"/>
      <c r="D28" s="17" t="s">
        <v>45</v>
      </c>
      <c r="E28" s="22">
        <v>2</v>
      </c>
      <c r="F28" s="5"/>
      <c r="G28" s="18">
        <v>-190375.56</v>
      </c>
    </row>
    <row r="29" spans="1:7" ht="11.25" customHeight="1">
      <c r="A29" s="143">
        <v>44670</v>
      </c>
      <c r="B29" s="143"/>
      <c r="C29" s="14"/>
      <c r="D29" s="12" t="s">
        <v>18</v>
      </c>
      <c r="E29" s="21">
        <v>0.42</v>
      </c>
      <c r="F29" s="14"/>
      <c r="G29" s="13">
        <v>-190375.98</v>
      </c>
    </row>
    <row r="30" spans="1:7" ht="12" customHeight="1">
      <c r="A30" s="142">
        <v>44670</v>
      </c>
      <c r="B30" s="142"/>
      <c r="C30" s="16">
        <v>154573</v>
      </c>
      <c r="D30" s="17" t="s">
        <v>40</v>
      </c>
      <c r="E30" s="22">
        <v>20</v>
      </c>
      <c r="F30" s="5"/>
      <c r="G30" s="18">
        <v>-190395.98</v>
      </c>
    </row>
    <row r="31" spans="1:7" ht="11.25" customHeight="1">
      <c r="A31" s="143">
        <v>44670</v>
      </c>
      <c r="B31" s="143"/>
      <c r="C31" s="11">
        <v>154573</v>
      </c>
      <c r="D31" s="12" t="s">
        <v>18</v>
      </c>
      <c r="E31" s="21">
        <v>4.2</v>
      </c>
      <c r="F31" s="14"/>
      <c r="G31" s="13">
        <v>-190400.18</v>
      </c>
    </row>
    <row r="32" spans="1:7" ht="12" customHeight="1">
      <c r="A32" s="142">
        <v>44670</v>
      </c>
      <c r="B32" s="142"/>
      <c r="C32" s="16">
        <v>89483</v>
      </c>
      <c r="D32" s="17" t="s">
        <v>40</v>
      </c>
      <c r="E32" s="22">
        <v>20</v>
      </c>
      <c r="F32" s="5"/>
      <c r="G32" s="18">
        <v>-190420.18</v>
      </c>
    </row>
    <row r="33" spans="1:7" ht="11.25" customHeight="1">
      <c r="A33" s="143">
        <v>44670</v>
      </c>
      <c r="B33" s="143"/>
      <c r="C33" s="11">
        <v>89483</v>
      </c>
      <c r="D33" s="12" t="s">
        <v>18</v>
      </c>
      <c r="E33" s="21">
        <v>4.2</v>
      </c>
      <c r="F33" s="14"/>
      <c r="G33" s="13">
        <v>-190424.38</v>
      </c>
    </row>
    <row r="34" spans="1:7" ht="12" customHeight="1">
      <c r="A34" s="142">
        <v>44670</v>
      </c>
      <c r="B34" s="142"/>
      <c r="C34" s="16">
        <v>21883</v>
      </c>
      <c r="D34" s="17" t="s">
        <v>40</v>
      </c>
      <c r="E34" s="22">
        <v>20</v>
      </c>
      <c r="F34" s="5"/>
      <c r="G34" s="18">
        <v>-190444.38</v>
      </c>
    </row>
    <row r="35" spans="1:7" ht="11.25" customHeight="1">
      <c r="A35" s="143">
        <v>44670</v>
      </c>
      <c r="B35" s="143"/>
      <c r="C35" s="11">
        <v>21883</v>
      </c>
      <c r="D35" s="12" t="s">
        <v>18</v>
      </c>
      <c r="E35" s="21">
        <v>4.2</v>
      </c>
      <c r="F35" s="14"/>
      <c r="G35" s="13">
        <v>-190448.58</v>
      </c>
    </row>
    <row r="36" spans="1:7" ht="12" customHeight="1">
      <c r="A36" s="142">
        <v>44670</v>
      </c>
      <c r="B36" s="142"/>
      <c r="C36" s="16">
        <v>154551</v>
      </c>
      <c r="D36" s="17" t="s">
        <v>40</v>
      </c>
      <c r="E36" s="22">
        <v>20</v>
      </c>
      <c r="F36" s="5"/>
      <c r="G36" s="18">
        <v>-190468.58</v>
      </c>
    </row>
    <row r="37" spans="1:7" ht="11.25" customHeight="1">
      <c r="A37" s="143">
        <v>44670</v>
      </c>
      <c r="B37" s="143"/>
      <c r="C37" s="11">
        <v>154551</v>
      </c>
      <c r="D37" s="12" t="s">
        <v>18</v>
      </c>
      <c r="E37" s="21">
        <v>4.2</v>
      </c>
      <c r="F37" s="14"/>
      <c r="G37" s="13">
        <v>-190472.78</v>
      </c>
    </row>
    <row r="38" spans="1:7" ht="12" customHeight="1">
      <c r="A38" s="142">
        <v>44670</v>
      </c>
      <c r="B38" s="142"/>
      <c r="C38" s="16">
        <v>154552</v>
      </c>
      <c r="D38" s="17" t="s">
        <v>40</v>
      </c>
      <c r="E38" s="22">
        <v>20</v>
      </c>
      <c r="F38" s="5"/>
      <c r="G38" s="18">
        <v>-190492.78</v>
      </c>
    </row>
    <row r="39" spans="1:7" ht="11.25" customHeight="1">
      <c r="A39" s="143">
        <v>44670</v>
      </c>
      <c r="B39" s="143"/>
      <c r="C39" s="11">
        <v>154552</v>
      </c>
      <c r="D39" s="12" t="s">
        <v>18</v>
      </c>
      <c r="E39" s="21">
        <v>4.2</v>
      </c>
      <c r="F39" s="14"/>
      <c r="G39" s="13">
        <v>-190496.98</v>
      </c>
    </row>
    <row r="40" spans="1:7" ht="12" customHeight="1">
      <c r="A40" s="142">
        <v>44670</v>
      </c>
      <c r="B40" s="142"/>
      <c r="C40" s="16">
        <v>154562</v>
      </c>
      <c r="D40" s="17" t="s">
        <v>40</v>
      </c>
      <c r="E40" s="22">
        <v>20</v>
      </c>
      <c r="F40" s="5"/>
      <c r="G40" s="18">
        <v>-190516.98</v>
      </c>
    </row>
    <row r="41" spans="1:7" ht="11.25" customHeight="1">
      <c r="A41" s="143">
        <v>44670</v>
      </c>
      <c r="B41" s="143"/>
      <c r="C41" s="11">
        <v>154562</v>
      </c>
      <c r="D41" s="12" t="s">
        <v>18</v>
      </c>
      <c r="E41" s="21">
        <v>4.2</v>
      </c>
      <c r="F41" s="14"/>
      <c r="G41" s="13">
        <v>-190521.18</v>
      </c>
    </row>
    <row r="42" spans="1:7" ht="12" customHeight="1">
      <c r="A42" s="142">
        <v>44670</v>
      </c>
      <c r="B42" s="142"/>
      <c r="C42" s="5"/>
      <c r="D42" s="17" t="s">
        <v>41</v>
      </c>
      <c r="E42" s="22">
        <v>100</v>
      </c>
      <c r="F42" s="5"/>
      <c r="G42" s="18">
        <v>-190621.18</v>
      </c>
    </row>
    <row r="43" spans="1:7" ht="11.25" customHeight="1">
      <c r="A43" s="143">
        <v>44670</v>
      </c>
      <c r="B43" s="143"/>
      <c r="C43" s="14"/>
      <c r="D43" s="12" t="s">
        <v>18</v>
      </c>
      <c r="E43" s="21">
        <v>21</v>
      </c>
      <c r="F43" s="14"/>
      <c r="G43" s="13">
        <v>-190642.18</v>
      </c>
    </row>
    <row r="44" spans="1:7" ht="12" customHeight="1">
      <c r="A44" s="142">
        <v>44671</v>
      </c>
      <c r="B44" s="142"/>
      <c r="C44" s="16">
        <v>65722</v>
      </c>
      <c r="D44" s="17" t="s">
        <v>14</v>
      </c>
      <c r="E44" s="18">
        <v>47500</v>
      </c>
      <c r="F44" s="5"/>
      <c r="G44" s="18">
        <v>-238142.18</v>
      </c>
    </row>
    <row r="45" spans="1:7" ht="11.25" customHeight="1">
      <c r="A45" s="143">
        <v>44671</v>
      </c>
      <c r="B45" s="143"/>
      <c r="C45" s="11">
        <v>65723</v>
      </c>
      <c r="D45" s="12" t="s">
        <v>14</v>
      </c>
      <c r="E45" s="13">
        <v>260000</v>
      </c>
      <c r="F45" s="14"/>
      <c r="G45" s="13">
        <v>-498142.18</v>
      </c>
    </row>
    <row r="46" spans="1:7" ht="12" customHeight="1">
      <c r="A46" s="142">
        <v>44671</v>
      </c>
      <c r="B46" s="142"/>
      <c r="C46" s="16">
        <v>89466</v>
      </c>
      <c r="D46" s="17" t="s">
        <v>14</v>
      </c>
      <c r="E46" s="18">
        <v>90000</v>
      </c>
      <c r="F46" s="5"/>
      <c r="G46" s="18">
        <v>-588142.18000000005</v>
      </c>
    </row>
    <row r="47" spans="1:7" ht="11.25" customHeight="1">
      <c r="A47" s="143">
        <v>44671</v>
      </c>
      <c r="B47" s="143"/>
      <c r="C47" s="11">
        <v>89467</v>
      </c>
      <c r="D47" s="12" t="s">
        <v>14</v>
      </c>
      <c r="E47" s="13">
        <v>90000</v>
      </c>
      <c r="F47" s="14"/>
      <c r="G47" s="13">
        <v>-678142.18</v>
      </c>
    </row>
    <row r="48" spans="1:7" ht="12" customHeight="1">
      <c r="A48" s="142">
        <v>44671</v>
      </c>
      <c r="B48" s="142"/>
      <c r="C48" s="16">
        <v>89473</v>
      </c>
      <c r="D48" s="17" t="s">
        <v>14</v>
      </c>
      <c r="E48" s="18">
        <v>150000</v>
      </c>
      <c r="F48" s="5"/>
      <c r="G48" s="18">
        <v>-828142.18</v>
      </c>
    </row>
    <row r="49" spans="1:7" ht="11.25" customHeight="1">
      <c r="A49" s="143">
        <v>44671</v>
      </c>
      <c r="B49" s="143"/>
      <c r="C49" s="11">
        <v>89481</v>
      </c>
      <c r="D49" s="12" t="s">
        <v>14</v>
      </c>
      <c r="E49" s="13">
        <v>100000</v>
      </c>
      <c r="F49" s="14"/>
      <c r="G49" s="13">
        <v>-928142.18</v>
      </c>
    </row>
    <row r="50" spans="1:7" ht="12" customHeight="1">
      <c r="A50" s="142">
        <v>44671</v>
      </c>
      <c r="B50" s="142"/>
      <c r="C50" s="16">
        <v>89501</v>
      </c>
      <c r="D50" s="17" t="s">
        <v>14</v>
      </c>
      <c r="E50" s="18">
        <v>90000</v>
      </c>
      <c r="F50" s="5"/>
      <c r="G50" s="18">
        <v>-1018142.18</v>
      </c>
    </row>
    <row r="51" spans="1:7" ht="11.25" customHeight="1">
      <c r="A51" s="143">
        <v>44671</v>
      </c>
      <c r="B51" s="143"/>
      <c r="C51" s="11">
        <v>114806</v>
      </c>
      <c r="D51" s="12" t="s">
        <v>14</v>
      </c>
      <c r="E51" s="13">
        <v>235904.7</v>
      </c>
      <c r="F51" s="14"/>
      <c r="G51" s="13">
        <v>-1254046.8799999999</v>
      </c>
    </row>
    <row r="52" spans="1:7" ht="12" customHeight="1">
      <c r="A52" s="142">
        <v>44671</v>
      </c>
      <c r="B52" s="142"/>
      <c r="C52" s="16">
        <v>114822</v>
      </c>
      <c r="D52" s="17" t="s">
        <v>14</v>
      </c>
      <c r="E52" s="18">
        <v>180000</v>
      </c>
      <c r="F52" s="5"/>
      <c r="G52" s="18">
        <v>-1434046.88</v>
      </c>
    </row>
    <row r="53" spans="1:7" ht="11.25" customHeight="1">
      <c r="A53" s="143">
        <v>44671</v>
      </c>
      <c r="B53" s="143"/>
      <c r="C53" s="11">
        <v>114825</v>
      </c>
      <c r="D53" s="12" t="s">
        <v>14</v>
      </c>
      <c r="E53" s="13">
        <v>180000</v>
      </c>
      <c r="F53" s="14"/>
      <c r="G53" s="13">
        <v>-1614046.88</v>
      </c>
    </row>
    <row r="54" spans="1:7" ht="12" customHeight="1">
      <c r="A54" s="142">
        <v>44671</v>
      </c>
      <c r="B54" s="142"/>
      <c r="C54" s="16">
        <v>979034</v>
      </c>
      <c r="D54" s="17" t="s">
        <v>14</v>
      </c>
      <c r="E54" s="18">
        <v>500000</v>
      </c>
      <c r="F54" s="5"/>
      <c r="G54" s="18">
        <v>-2114046.88</v>
      </c>
    </row>
    <row r="55" spans="1:7" ht="11.25" customHeight="1">
      <c r="A55" s="143">
        <v>44671</v>
      </c>
      <c r="B55" s="143"/>
      <c r="C55" s="11">
        <v>979035</v>
      </c>
      <c r="D55" s="12" t="s">
        <v>14</v>
      </c>
      <c r="E55" s="13">
        <v>500000</v>
      </c>
      <c r="F55" s="14"/>
      <c r="G55" s="13">
        <v>-2614046.88</v>
      </c>
    </row>
    <row r="56" spans="1:7" ht="12" customHeight="1">
      <c r="A56" s="142">
        <v>44671</v>
      </c>
      <c r="B56" s="142"/>
      <c r="C56" s="20">
        <v>10000353</v>
      </c>
      <c r="D56" s="17" t="s">
        <v>15</v>
      </c>
      <c r="E56" s="18">
        <v>550000</v>
      </c>
      <c r="F56" s="5"/>
      <c r="G56" s="18">
        <v>-3164046.88</v>
      </c>
    </row>
    <row r="57" spans="1:7" ht="11.25" customHeight="1">
      <c r="A57" s="143">
        <v>44671</v>
      </c>
      <c r="B57" s="143"/>
      <c r="C57" s="11">
        <v>89463</v>
      </c>
      <c r="D57" s="12" t="s">
        <v>16</v>
      </c>
      <c r="E57" s="21">
        <v>510</v>
      </c>
      <c r="F57" s="14"/>
      <c r="G57" s="13">
        <v>-3164556.88</v>
      </c>
    </row>
  </sheetData>
  <mergeCells count="59">
    <mergeCell ref="A1:B1"/>
    <mergeCell ref="F1:G1"/>
    <mergeCell ref="F2:G2"/>
    <mergeCell ref="A3:B3"/>
    <mergeCell ref="F3:G3"/>
    <mergeCell ref="F4:G4"/>
    <mergeCell ref="F5:G5"/>
    <mergeCell ref="F6:G6"/>
    <mergeCell ref="F7:G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54:B54"/>
    <mergeCell ref="A55:B55"/>
    <mergeCell ref="A56:B56"/>
    <mergeCell ref="A57:B57"/>
    <mergeCell ref="A49:B49"/>
    <mergeCell ref="A50:B50"/>
    <mergeCell ref="A51:B51"/>
    <mergeCell ref="A52:B52"/>
    <mergeCell ref="A53:B5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opLeftCell="A31" workbookViewId="0">
      <selection activeCell="A2" sqref="A2:C2"/>
    </sheetView>
  </sheetViews>
  <sheetFormatPr baseColWidth="10" defaultColWidth="9.33203125" defaultRowHeight="12.75"/>
  <cols>
    <col min="1" max="1" width="6" customWidth="1"/>
    <col min="2" max="2" width="100" customWidth="1"/>
    <col min="3" max="3" width="20.6640625" customWidth="1"/>
    <col min="4" max="4" width="2.5" customWidth="1"/>
  </cols>
  <sheetData>
    <row r="1" spans="1:4" ht="45.6" customHeight="1">
      <c r="A1" s="152" t="s">
        <v>96</v>
      </c>
      <c r="B1" s="152"/>
      <c r="C1" s="152"/>
      <c r="D1" s="152"/>
    </row>
    <row r="2" spans="1:4" ht="11.25" customHeight="1">
      <c r="A2" s="150" t="s">
        <v>97</v>
      </c>
      <c r="B2" s="150"/>
      <c r="C2" s="150"/>
    </row>
    <row r="3" spans="1:4" ht="11.25" customHeight="1">
      <c r="A3" s="151" t="s">
        <v>98</v>
      </c>
      <c r="B3" s="151"/>
      <c r="C3" s="151"/>
      <c r="D3" s="151"/>
    </row>
    <row r="4" spans="1:4" ht="11.25" customHeight="1">
      <c r="A4" s="150" t="s">
        <v>99</v>
      </c>
      <c r="B4" s="150"/>
      <c r="C4" s="150"/>
    </row>
    <row r="5" spans="1:4" ht="11.25" customHeight="1">
      <c r="A5" s="151" t="s">
        <v>100</v>
      </c>
      <c r="B5" s="151"/>
      <c r="C5" s="151"/>
      <c r="D5" s="151"/>
    </row>
    <row r="6" spans="1:4" ht="11.25" customHeight="1">
      <c r="A6" s="150" t="s">
        <v>101</v>
      </c>
      <c r="B6" s="150"/>
      <c r="C6" s="150"/>
    </row>
    <row r="7" spans="1:4" ht="11.25" customHeight="1">
      <c r="A7" s="151" t="s">
        <v>102</v>
      </c>
      <c r="B7" s="151"/>
      <c r="C7" s="151"/>
      <c r="D7" s="151"/>
    </row>
    <row r="8" spans="1:4" ht="11.25" customHeight="1">
      <c r="A8" s="150" t="s">
        <v>103</v>
      </c>
      <c r="B8" s="150"/>
      <c r="C8" s="150"/>
    </row>
    <row r="9" spans="1:4" ht="11.25" customHeight="1">
      <c r="A9" s="151" t="s">
        <v>104</v>
      </c>
      <c r="B9" s="151"/>
      <c r="C9" s="151"/>
      <c r="D9" s="151"/>
    </row>
    <row r="10" spans="1:4" ht="11.25" customHeight="1">
      <c r="A10" s="150" t="s">
        <v>105</v>
      </c>
      <c r="B10" s="150"/>
      <c r="C10" s="150"/>
    </row>
    <row r="11" spans="1:4" ht="11.25" customHeight="1">
      <c r="A11" s="151" t="s">
        <v>106</v>
      </c>
      <c r="B11" s="151"/>
      <c r="C11" s="151"/>
      <c r="D11" s="151"/>
    </row>
    <row r="12" spans="1:4" ht="11.25" customHeight="1">
      <c r="A12" s="150" t="s">
        <v>107</v>
      </c>
      <c r="B12" s="150"/>
      <c r="C12" s="150"/>
    </row>
    <row r="13" spans="1:4" ht="11.25" customHeight="1">
      <c r="A13" s="151" t="s">
        <v>108</v>
      </c>
      <c r="B13" s="151"/>
      <c r="C13" s="151"/>
      <c r="D13" s="151"/>
    </row>
    <row r="14" spans="1:4" ht="11.25" customHeight="1">
      <c r="A14" s="150" t="s">
        <v>109</v>
      </c>
      <c r="B14" s="150"/>
      <c r="C14" s="150"/>
    </row>
    <row r="15" spans="1:4" ht="11.25" customHeight="1">
      <c r="A15" s="151" t="s">
        <v>110</v>
      </c>
      <c r="B15" s="151"/>
      <c r="C15" s="151"/>
      <c r="D15" s="151"/>
    </row>
    <row r="16" spans="1:4" ht="11.25" customHeight="1">
      <c r="A16" s="150" t="s">
        <v>111</v>
      </c>
      <c r="B16" s="150"/>
      <c r="C16" s="150"/>
    </row>
    <row r="17" spans="1:4" ht="11.25" customHeight="1">
      <c r="A17" s="151" t="s">
        <v>112</v>
      </c>
      <c r="B17" s="151"/>
      <c r="C17" s="151"/>
      <c r="D17" s="151"/>
    </row>
    <row r="18" spans="1:4" ht="11.25" customHeight="1">
      <c r="A18" s="150" t="s">
        <v>113</v>
      </c>
      <c r="B18" s="150"/>
      <c r="C18" s="150"/>
    </row>
    <row r="19" spans="1:4" ht="11.25" customHeight="1">
      <c r="A19" s="151" t="s">
        <v>114</v>
      </c>
      <c r="B19" s="151"/>
      <c r="C19" s="151"/>
      <c r="D19" s="151"/>
    </row>
    <row r="20" spans="1:4" ht="11.25" customHeight="1">
      <c r="A20" s="150" t="s">
        <v>115</v>
      </c>
      <c r="B20" s="150"/>
      <c r="C20" s="150"/>
    </row>
    <row r="21" spans="1:4" ht="11.25" customHeight="1">
      <c r="A21" s="151" t="s">
        <v>116</v>
      </c>
      <c r="B21" s="151"/>
      <c r="C21" s="151"/>
      <c r="D21" s="151"/>
    </row>
    <row r="22" spans="1:4" ht="11.25" customHeight="1">
      <c r="A22" s="150" t="s">
        <v>117</v>
      </c>
      <c r="B22" s="150"/>
      <c r="C22" s="150"/>
    </row>
    <row r="23" spans="1:4" ht="11.25" customHeight="1">
      <c r="A23" s="151" t="s">
        <v>118</v>
      </c>
      <c r="B23" s="151"/>
      <c r="C23" s="151"/>
      <c r="D23" s="151"/>
    </row>
    <row r="24" spans="1:4" ht="11.25" customHeight="1">
      <c r="A24" s="150" t="s">
        <v>119</v>
      </c>
      <c r="B24" s="150"/>
      <c r="C24" s="150"/>
    </row>
    <row r="25" spans="1:4" ht="11.25" customHeight="1">
      <c r="A25" s="151" t="s">
        <v>120</v>
      </c>
      <c r="B25" s="151"/>
      <c r="C25" s="151"/>
      <c r="D25" s="151"/>
    </row>
    <row r="26" spans="1:4" ht="11.25" customHeight="1">
      <c r="A26" s="150" t="s">
        <v>121</v>
      </c>
      <c r="B26" s="150"/>
      <c r="C26" s="150"/>
    </row>
    <row r="27" spans="1:4" ht="11.25" customHeight="1">
      <c r="A27" s="151" t="s">
        <v>122</v>
      </c>
      <c r="B27" s="151"/>
      <c r="C27" s="151"/>
      <c r="D27" s="151"/>
    </row>
    <row r="28" spans="1:4" ht="11.25" customHeight="1">
      <c r="A28" s="150" t="s">
        <v>123</v>
      </c>
      <c r="B28" s="150"/>
      <c r="C28" s="150"/>
    </row>
    <row r="29" spans="1:4" ht="11.25" customHeight="1">
      <c r="A29" s="151" t="s">
        <v>124</v>
      </c>
      <c r="B29" s="151"/>
      <c r="C29" s="151"/>
      <c r="D29" s="151"/>
    </row>
    <row r="30" spans="1:4" ht="11.25" customHeight="1">
      <c r="A30" s="150" t="s">
        <v>125</v>
      </c>
      <c r="B30" s="150"/>
      <c r="C30" s="150"/>
    </row>
    <row r="31" spans="1:4" ht="11.25" customHeight="1">
      <c r="A31" s="151" t="s">
        <v>126</v>
      </c>
      <c r="B31" s="151"/>
      <c r="C31" s="151"/>
      <c r="D31" s="151"/>
    </row>
    <row r="32" spans="1:4" ht="11.25" customHeight="1">
      <c r="A32" s="150" t="s">
        <v>127</v>
      </c>
      <c r="B32" s="150"/>
      <c r="C32" s="150"/>
    </row>
    <row r="33" spans="1:4" ht="11.25" customHeight="1">
      <c r="A33" s="151" t="s">
        <v>128</v>
      </c>
      <c r="B33" s="151"/>
      <c r="C33" s="151"/>
      <c r="D33" s="151"/>
    </row>
    <row r="34" spans="1:4" ht="11.25" customHeight="1">
      <c r="A34" s="150" t="s">
        <v>129</v>
      </c>
      <c r="B34" s="150"/>
      <c r="C34" s="150"/>
    </row>
    <row r="35" spans="1:4" ht="11.25" customHeight="1">
      <c r="A35" s="151" t="s">
        <v>130</v>
      </c>
      <c r="B35" s="151"/>
      <c r="C35" s="151"/>
      <c r="D35" s="151"/>
    </row>
    <row r="36" spans="1:4" ht="11.25" customHeight="1">
      <c r="A36" s="150" t="s">
        <v>131</v>
      </c>
      <c r="B36" s="150"/>
      <c r="C36" s="150"/>
    </row>
    <row r="37" spans="1:4" ht="11.25" customHeight="1">
      <c r="A37" s="151" t="s">
        <v>132</v>
      </c>
      <c r="B37" s="151"/>
      <c r="C37" s="151"/>
      <c r="D37" s="151"/>
    </row>
    <row r="38" spans="1:4" ht="11.25" customHeight="1">
      <c r="A38" s="150" t="s">
        <v>133</v>
      </c>
      <c r="B38" s="150"/>
      <c r="C38" s="150"/>
    </row>
    <row r="39" spans="1:4" ht="11.25" customHeight="1">
      <c r="A39" s="151" t="s">
        <v>134</v>
      </c>
      <c r="B39" s="151"/>
      <c r="C39" s="151"/>
      <c r="D39" s="151"/>
    </row>
    <row r="40" spans="1:4" ht="11.25" customHeight="1">
      <c r="A40" s="54" t="s">
        <v>135</v>
      </c>
      <c r="B40" s="12" t="s">
        <v>136</v>
      </c>
      <c r="C40" s="56">
        <v>-912750.01</v>
      </c>
    </row>
    <row r="41" spans="1:4" ht="11.25" customHeight="1">
      <c r="A41" s="151" t="s">
        <v>137</v>
      </c>
      <c r="B41" s="151"/>
      <c r="C41" s="151"/>
      <c r="D41" s="151"/>
    </row>
    <row r="42" spans="1:4" ht="11.25" customHeight="1">
      <c r="A42" s="150" t="s">
        <v>138</v>
      </c>
      <c r="B42" s="150"/>
      <c r="C42" s="150"/>
    </row>
    <row r="43" spans="1:4" ht="11.25" customHeight="1">
      <c r="A43" s="151" t="s">
        <v>139</v>
      </c>
      <c r="B43" s="151"/>
      <c r="C43" s="151"/>
      <c r="D43" s="151"/>
    </row>
    <row r="44" spans="1:4" ht="11.25" customHeight="1">
      <c r="A44" s="150" t="s">
        <v>140</v>
      </c>
      <c r="B44" s="150"/>
      <c r="C44" s="150"/>
    </row>
    <row r="45" spans="1:4" ht="11.25" customHeight="1">
      <c r="A45" s="151" t="s">
        <v>141</v>
      </c>
      <c r="B45" s="151"/>
      <c r="C45" s="151"/>
      <c r="D45" s="151"/>
    </row>
    <row r="46" spans="1:4" ht="11.25" customHeight="1">
      <c r="A46" s="150" t="s">
        <v>142</v>
      </c>
      <c r="B46" s="150"/>
      <c r="C46" s="150"/>
    </row>
    <row r="47" spans="1:4" ht="11.25" customHeight="1">
      <c r="A47" s="151" t="s">
        <v>143</v>
      </c>
      <c r="B47" s="151"/>
      <c r="C47" s="151"/>
      <c r="D47" s="151"/>
    </row>
    <row r="48" spans="1:4" ht="11.25" customHeight="1">
      <c r="A48" s="150" t="s">
        <v>144</v>
      </c>
      <c r="B48" s="150"/>
      <c r="C48" s="150"/>
    </row>
    <row r="49" spans="1:4" ht="11.25" customHeight="1">
      <c r="A49" s="151" t="s">
        <v>145</v>
      </c>
      <c r="B49" s="151"/>
      <c r="C49" s="151"/>
      <c r="D49" s="151"/>
    </row>
    <row r="50" spans="1:4" ht="11.25" customHeight="1">
      <c r="A50" s="150" t="s">
        <v>146</v>
      </c>
      <c r="B50" s="150"/>
      <c r="C50" s="150"/>
    </row>
    <row r="51" spans="1:4" ht="11.25" customHeight="1">
      <c r="A51" s="151" t="s">
        <v>147</v>
      </c>
      <c r="B51" s="151"/>
      <c r="C51" s="151"/>
      <c r="D51" s="151"/>
    </row>
    <row r="52" spans="1:4" ht="11.25" customHeight="1">
      <c r="A52" s="150" t="s">
        <v>148</v>
      </c>
      <c r="B52" s="150"/>
      <c r="C52" s="150"/>
    </row>
    <row r="53" spans="1:4" ht="11.25" customHeight="1">
      <c r="A53" s="151" t="s">
        <v>149</v>
      </c>
      <c r="B53" s="151"/>
      <c r="C53" s="151"/>
      <c r="D53" s="151"/>
    </row>
    <row r="54" spans="1:4" ht="11.25" customHeight="1">
      <c r="A54" s="150" t="s">
        <v>150</v>
      </c>
      <c r="B54" s="150"/>
      <c r="C54" s="150"/>
    </row>
    <row r="55" spans="1:4" ht="11.25" customHeight="1">
      <c r="A55" s="151" t="s">
        <v>151</v>
      </c>
      <c r="B55" s="151"/>
      <c r="C55" s="151"/>
      <c r="D55" s="151"/>
    </row>
    <row r="56" spans="1:4" ht="0.95" customHeight="1"/>
  </sheetData>
  <mergeCells count="54">
    <mergeCell ref="A1:D1"/>
    <mergeCell ref="A2:C2"/>
    <mergeCell ref="A3:D3"/>
    <mergeCell ref="A4:C4"/>
    <mergeCell ref="A5:D5"/>
    <mergeCell ref="A6:C6"/>
    <mergeCell ref="A7:D7"/>
    <mergeCell ref="A8:C8"/>
    <mergeCell ref="A9:D9"/>
    <mergeCell ref="A10:C10"/>
    <mergeCell ref="A11:D11"/>
    <mergeCell ref="A12:C12"/>
    <mergeCell ref="A13:D13"/>
    <mergeCell ref="A14:C14"/>
    <mergeCell ref="A15:D15"/>
    <mergeCell ref="A16:C16"/>
    <mergeCell ref="A17:D17"/>
    <mergeCell ref="A18:C18"/>
    <mergeCell ref="A19:D19"/>
    <mergeCell ref="A20:C20"/>
    <mergeCell ref="A21:D21"/>
    <mergeCell ref="A22:C22"/>
    <mergeCell ref="A23:D23"/>
    <mergeCell ref="A24:C24"/>
    <mergeCell ref="A25:D25"/>
    <mergeCell ref="A26:C26"/>
    <mergeCell ref="A27:D27"/>
    <mergeCell ref="A28:C28"/>
    <mergeCell ref="A29:D29"/>
    <mergeCell ref="A30:C30"/>
    <mergeCell ref="A31:D31"/>
    <mergeCell ref="A32:C32"/>
    <mergeCell ref="A33:D33"/>
    <mergeCell ref="A34:C34"/>
    <mergeCell ref="A35:D35"/>
    <mergeCell ref="A36:C36"/>
    <mergeCell ref="A37:D37"/>
    <mergeCell ref="A38:C38"/>
    <mergeCell ref="A39:D39"/>
    <mergeCell ref="A41:D41"/>
    <mergeCell ref="A42:C42"/>
    <mergeCell ref="A43:D43"/>
    <mergeCell ref="A44:C44"/>
    <mergeCell ref="A45:D45"/>
    <mergeCell ref="A46:C46"/>
    <mergeCell ref="A52:C52"/>
    <mergeCell ref="A53:D53"/>
    <mergeCell ref="A54:C54"/>
    <mergeCell ref="A55:D55"/>
    <mergeCell ref="A47:D47"/>
    <mergeCell ref="A48:C48"/>
    <mergeCell ref="A49:D49"/>
    <mergeCell ref="A50:C50"/>
    <mergeCell ref="A51:D5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Hoja2</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34326121001_20220430</dc:title>
  <dc:subject>34326121001</dc:subject>
  <dc:creator>Usuario</dc:creator>
  <cp:lastModifiedBy>More</cp:lastModifiedBy>
  <dcterms:created xsi:type="dcterms:W3CDTF">2022-05-17T14:31:20Z</dcterms:created>
  <dcterms:modified xsi:type="dcterms:W3CDTF">2022-05-20T12:04:34Z</dcterms:modified>
</cp:coreProperties>
</file>