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5" windowWidth="18960" windowHeight="11325" activeTab="8"/>
  </bookViews>
  <sheets>
    <sheet name="Table 1" sheetId="1" r:id="rId1"/>
    <sheet name="Table 2" sheetId="2" r:id="rId2"/>
    <sheet name="Table 3" sheetId="3" r:id="rId3"/>
    <sheet name="Table 4" sheetId="4" r:id="rId4"/>
    <sheet name="Table 5" sheetId="5" r:id="rId5"/>
    <sheet name="Table 6" sheetId="6" r:id="rId6"/>
    <sheet name="Table 7" sheetId="7" r:id="rId7"/>
    <sheet name="Table 8" sheetId="8" r:id="rId8"/>
    <sheet name="Hoja2" sheetId="10" r:id="rId9"/>
    <sheet name="Hoja1" sheetId="9" r:id="rId10"/>
  </sheets>
  <definedNames>
    <definedName name="_xlnm._FilterDatabase" localSheetId="9" hidden="1">Hoja1!$A$1:$E$375</definedName>
  </definedNames>
  <calcPr calcId="144525"/>
  <pivotCaches>
    <pivotCache cacheId="31" r:id="rId11"/>
  </pivotCaches>
</workbook>
</file>

<file path=xl/calcChain.xml><?xml version="1.0" encoding="utf-8"?>
<calcChain xmlns="http://schemas.openxmlformats.org/spreadsheetml/2006/main">
  <c r="E4" i="10" l="1"/>
  <c r="F3" i="10" l="1"/>
  <c r="D9" i="10"/>
  <c r="D8" i="10"/>
  <c r="D7" i="10"/>
  <c r="D5" i="10"/>
</calcChain>
</file>

<file path=xl/sharedStrings.xml><?xml version="1.0" encoding="utf-8"?>
<sst xmlns="http://schemas.openxmlformats.org/spreadsheetml/2006/main" count="1105" uniqueCount="252">
  <si>
    <r>
      <rPr>
        <b/>
        <sz val="11"/>
        <rFont val="Arial"/>
        <family val="2"/>
      </rPr>
      <t>ACUERDO EN CUENTA CORRIENTE $</t>
    </r>
  </si>
  <si>
    <r>
      <rPr>
        <sz val="8"/>
        <rFont val="Arial MT"/>
        <family val="2"/>
      </rPr>
      <t>Monto Asignado</t>
    </r>
  </si>
  <si>
    <r>
      <rPr>
        <sz val="8"/>
        <rFont val="Arial MT"/>
        <family val="2"/>
      </rPr>
      <t>Vencimiento Acuerdo</t>
    </r>
  </si>
  <si>
    <r>
      <rPr>
        <sz val="8"/>
        <rFont val="Arial MT"/>
        <family val="2"/>
      </rPr>
      <t>Promedio Utilizado</t>
    </r>
  </si>
  <si>
    <r>
      <rPr>
        <sz val="8"/>
        <rFont val="Arial MT"/>
        <family val="2"/>
      </rPr>
      <t xml:space="preserve">T.N.A
</t>
    </r>
    <r>
      <rPr>
        <sz val="8"/>
        <rFont val="Arial MT"/>
        <family val="2"/>
      </rPr>
      <t>Acuerdo %</t>
    </r>
  </si>
  <si>
    <r>
      <rPr>
        <sz val="8"/>
        <rFont val="Arial MT"/>
        <family val="2"/>
      </rPr>
      <t>Promedio en Exceso</t>
    </r>
  </si>
  <si>
    <r>
      <rPr>
        <sz val="8"/>
        <rFont val="Arial MT"/>
        <family val="2"/>
      </rPr>
      <t xml:space="preserve">T.N.A
</t>
    </r>
    <r>
      <rPr>
        <sz val="8"/>
        <rFont val="Arial MT"/>
        <family val="2"/>
      </rPr>
      <t>Exceso %</t>
    </r>
  </si>
  <si>
    <r>
      <rPr>
        <b/>
        <sz val="11"/>
        <rFont val="Arial"/>
        <family val="2"/>
      </rPr>
      <t>DETALLE DE MOVIMIENTOS AL: 30 de Junio de 2022</t>
    </r>
  </si>
  <si>
    <r>
      <rPr>
        <sz val="8"/>
        <rFont val="Arial MT"/>
        <family val="2"/>
      </rPr>
      <t>Fecha</t>
    </r>
  </si>
  <si>
    <r>
      <rPr>
        <sz val="8"/>
        <rFont val="Arial MT"/>
        <family val="2"/>
      </rPr>
      <t>N° Operac.</t>
    </r>
  </si>
  <si>
    <r>
      <rPr>
        <sz val="8"/>
        <rFont val="Arial MT"/>
        <family val="2"/>
      </rPr>
      <t xml:space="preserve">Descripción
</t>
    </r>
    <r>
      <rPr>
        <sz val="8"/>
        <rFont val="Arial MT"/>
        <family val="2"/>
      </rPr>
      <t>SALDO AL 31/05/22</t>
    </r>
  </si>
  <si>
    <r>
      <rPr>
        <sz val="8"/>
        <rFont val="Arial MT"/>
        <family val="2"/>
      </rPr>
      <t>Cheques / Débitos</t>
    </r>
  </si>
  <si>
    <r>
      <rPr>
        <sz val="8"/>
        <rFont val="Arial MT"/>
        <family val="2"/>
      </rPr>
      <t>Depósitos / Créditos</t>
    </r>
  </si>
  <si>
    <r>
      <rPr>
        <sz val="8"/>
        <rFont val="Arial MT"/>
        <family val="2"/>
      </rPr>
      <t xml:space="preserve">Saldo
</t>
    </r>
    <r>
      <rPr>
        <sz val="8"/>
        <rFont val="Arial MT"/>
        <family val="2"/>
      </rPr>
      <t>-189.083,51</t>
    </r>
  </si>
  <si>
    <r>
      <rPr>
        <sz val="8"/>
        <rFont val="Arial MT"/>
        <family val="2"/>
      </rPr>
      <t>Impuesto - Ley 25413</t>
    </r>
  </si>
  <si>
    <r>
      <rPr>
        <sz val="8"/>
        <rFont val="Arial MT"/>
        <family val="2"/>
      </rPr>
      <t>Intereses por Uso de  Acuerdo</t>
    </r>
  </si>
  <si>
    <r>
      <rPr>
        <sz val="8"/>
        <rFont val="Arial MT"/>
        <family val="2"/>
      </rPr>
      <t>IVA 21 %</t>
    </r>
  </si>
  <si>
    <r>
      <rPr>
        <sz val="8"/>
        <rFont val="Arial MT"/>
        <family val="2"/>
      </rPr>
      <t>Ret.Imp.Ing.Bs.Bs As</t>
    </r>
  </si>
  <si>
    <r>
      <rPr>
        <sz val="8"/>
        <rFont val="Arial MT"/>
        <family val="2"/>
      </rPr>
      <t>Impuesto a los Sellos</t>
    </r>
  </si>
  <si>
    <r>
      <rPr>
        <sz val="8"/>
        <rFont val="Arial MT"/>
        <family val="2"/>
      </rPr>
      <t>IVA Percep Rg3337</t>
    </r>
  </si>
  <si>
    <r>
      <rPr>
        <sz val="8"/>
        <rFont val="Arial MT"/>
        <family val="2"/>
      </rPr>
      <t>Transferencia Datanet Recibido M</t>
    </r>
  </si>
  <si>
    <r>
      <rPr>
        <sz val="8"/>
        <rFont val="Arial MT"/>
        <family val="2"/>
      </rPr>
      <t>Comisión Movimiento por Clearing</t>
    </r>
  </si>
  <si>
    <r>
      <rPr>
        <sz val="8"/>
        <rFont val="Arial MT"/>
        <family val="2"/>
      </rPr>
      <t>IVA 21%</t>
    </r>
  </si>
  <si>
    <r>
      <rPr>
        <sz val="8"/>
        <rFont val="Arial MT"/>
        <family val="2"/>
      </rPr>
      <t>Cheque Recib. por Clearing</t>
    </r>
  </si>
  <si>
    <r>
      <rPr>
        <sz val="8"/>
        <rFont val="Arial MT"/>
        <family val="2"/>
      </rPr>
      <t>Comisión Cobertura de Cheques</t>
    </r>
  </si>
  <si>
    <r>
      <rPr>
        <sz val="8"/>
        <rFont val="Arial MT"/>
        <family val="2"/>
      </rPr>
      <t>K0044222</t>
    </r>
  </si>
  <si>
    <r>
      <rPr>
        <sz val="8"/>
        <rFont val="Arial MT"/>
        <family val="2"/>
      </rPr>
      <t>Transf Inmediata Recibida Pesos</t>
    </r>
  </si>
  <si>
    <r>
      <rPr>
        <sz val="8"/>
        <rFont val="Arial MT"/>
        <family val="2"/>
      </rPr>
      <t>Com. Mant. Mensual</t>
    </r>
  </si>
  <si>
    <r>
      <rPr>
        <sz val="8"/>
        <rFont val="Arial MT"/>
        <family val="2"/>
      </rPr>
      <t>Per Iibb Agip 939/13</t>
    </r>
  </si>
  <si>
    <r>
      <rPr>
        <sz val="8"/>
        <rFont val="Arial MT"/>
        <family val="2"/>
      </rPr>
      <t>Fecha         N° Operac.</t>
    </r>
  </si>
  <si>
    <r>
      <rPr>
        <sz val="8"/>
        <rFont val="Arial MT"/>
        <family val="2"/>
      </rPr>
      <t>Descripción</t>
    </r>
  </si>
  <si>
    <r>
      <rPr>
        <sz val="8"/>
        <rFont val="Arial MT"/>
        <family val="2"/>
      </rPr>
      <t>Saldo</t>
    </r>
  </si>
  <si>
    <r>
      <rPr>
        <sz val="8"/>
        <rFont val="Arial MT"/>
        <family val="2"/>
      </rPr>
      <t>03/06/22     00114832</t>
    </r>
  </si>
  <si>
    <r>
      <rPr>
        <sz val="8"/>
        <rFont val="Arial MT"/>
        <family val="2"/>
      </rPr>
      <t>03/06/22     00114846</t>
    </r>
  </si>
  <si>
    <r>
      <rPr>
        <sz val="8"/>
        <rFont val="Arial MT"/>
        <family val="2"/>
      </rPr>
      <t>03/06/22     00114843</t>
    </r>
  </si>
  <si>
    <r>
      <rPr>
        <sz val="8"/>
        <rFont val="Arial MT"/>
        <family val="2"/>
      </rPr>
      <t>03/06/22     00114845</t>
    </r>
  </si>
  <si>
    <r>
      <rPr>
        <sz val="8"/>
        <rFont val="Arial MT"/>
        <family val="2"/>
      </rPr>
      <t>03/06/22     00046260</t>
    </r>
  </si>
  <si>
    <r>
      <rPr>
        <sz val="8"/>
        <rFont val="Arial MT"/>
        <family val="2"/>
      </rPr>
      <t>03/06/22     00114835</t>
    </r>
  </si>
  <si>
    <r>
      <rPr>
        <sz val="8"/>
        <rFont val="Arial MT"/>
        <family val="2"/>
      </rPr>
      <t>03/06/22     0214597</t>
    </r>
  </si>
  <si>
    <r>
      <rPr>
        <sz val="8"/>
        <rFont val="Arial MT"/>
        <family val="2"/>
      </rPr>
      <t>06/06/22     00114847</t>
    </r>
  </si>
  <si>
    <r>
      <rPr>
        <sz val="8"/>
        <rFont val="Arial MT"/>
        <family val="2"/>
      </rPr>
      <t>06/06/22     00154569</t>
    </r>
  </si>
  <si>
    <r>
      <rPr>
        <sz val="8"/>
        <rFont val="Arial MT"/>
        <family val="2"/>
      </rPr>
      <t>06/06/22     2428375</t>
    </r>
  </si>
  <si>
    <r>
      <rPr>
        <sz val="8"/>
        <rFont val="Arial MT"/>
        <family val="2"/>
      </rPr>
      <t>06/06/22     00114832</t>
    </r>
  </si>
  <si>
    <r>
      <rPr>
        <sz val="8"/>
        <rFont val="Arial MT"/>
        <family val="2"/>
      </rPr>
      <t>06/06/22     00114846</t>
    </r>
  </si>
  <si>
    <r>
      <rPr>
        <sz val="8"/>
        <rFont val="Arial MT"/>
        <family val="2"/>
      </rPr>
      <t>07/06/22     00154593</t>
    </r>
  </si>
  <si>
    <r>
      <rPr>
        <sz val="8"/>
        <rFont val="Arial MT"/>
        <family val="2"/>
      </rPr>
      <t>07/06/22     00114847</t>
    </r>
  </si>
  <si>
    <r>
      <rPr>
        <sz val="8"/>
        <rFont val="Arial MT"/>
        <family val="2"/>
      </rPr>
      <t>07/06/22     00114832</t>
    </r>
  </si>
  <si>
    <r>
      <rPr>
        <sz val="8"/>
        <rFont val="Arial MT"/>
        <family val="2"/>
      </rPr>
      <t>07/06/22     00114846</t>
    </r>
  </si>
  <si>
    <r>
      <rPr>
        <sz val="8"/>
        <rFont val="Arial MT"/>
        <family val="2"/>
      </rPr>
      <t>07/06/22     08480073</t>
    </r>
  </si>
  <si>
    <r>
      <rPr>
        <sz val="8"/>
        <rFont val="Arial MT"/>
        <family val="2"/>
      </rPr>
      <t>Ibi - Tr Set Propias Bee</t>
    </r>
  </si>
  <si>
    <r>
      <rPr>
        <sz val="8"/>
        <rFont val="Arial MT"/>
        <family val="2"/>
      </rPr>
      <t>07/06/22     08480447</t>
    </r>
  </si>
  <si>
    <r>
      <rPr>
        <sz val="8"/>
        <rFont val="Arial MT"/>
        <family val="2"/>
      </rPr>
      <t>07/06/22     08480664</t>
    </r>
  </si>
  <si>
    <r>
      <rPr>
        <sz val="8"/>
        <rFont val="Arial MT"/>
        <family val="2"/>
      </rPr>
      <t>Ibi - Tr Set Proveedores Bbe</t>
    </r>
  </si>
  <si>
    <r>
      <rPr>
        <sz val="8"/>
        <rFont val="Arial MT"/>
        <family val="2"/>
      </rPr>
      <t>07/06/22     08480904</t>
    </r>
  </si>
  <si>
    <r>
      <rPr>
        <sz val="8"/>
        <rFont val="Arial MT"/>
        <family val="2"/>
      </rPr>
      <t>07/06/22     08480947</t>
    </r>
  </si>
  <si>
    <r>
      <rPr>
        <sz val="8"/>
        <rFont val="Arial MT"/>
        <family val="2"/>
      </rPr>
      <t>07/06/22     08481063</t>
    </r>
  </si>
  <si>
    <r>
      <rPr>
        <sz val="8"/>
        <rFont val="Arial MT"/>
        <family val="2"/>
      </rPr>
      <t>07/06/22     0221051</t>
    </r>
  </si>
  <si>
    <r>
      <rPr>
        <sz val="8"/>
        <rFont val="Arial MT"/>
        <family val="2"/>
      </rPr>
      <t>07/06/22     YQ13K8W2</t>
    </r>
  </si>
  <si>
    <r>
      <rPr>
        <sz val="8"/>
        <rFont val="Arial MT"/>
        <family val="2"/>
      </rPr>
      <t>Transferencia Inmediata Credin</t>
    </r>
  </si>
  <si>
    <r>
      <rPr>
        <sz val="8"/>
        <rFont val="Arial MT"/>
        <family val="2"/>
      </rPr>
      <t>07/06/22     00154569</t>
    </r>
  </si>
  <si>
    <r>
      <rPr>
        <sz val="8"/>
        <rFont val="Arial MT"/>
        <family val="2"/>
      </rPr>
      <t>Comisión Transf. Electronica</t>
    </r>
  </si>
  <si>
    <r>
      <rPr>
        <sz val="8"/>
        <rFont val="Arial MT"/>
        <family val="2"/>
      </rPr>
      <t>08/06/22     00114837</t>
    </r>
  </si>
  <si>
    <r>
      <rPr>
        <sz val="8"/>
        <rFont val="Arial MT"/>
        <family val="2"/>
      </rPr>
      <t>08/06/22     00154593</t>
    </r>
  </si>
  <si>
    <r>
      <rPr>
        <sz val="8"/>
        <rFont val="Arial MT"/>
        <family val="2"/>
      </rPr>
      <t>08/06/22     08480664</t>
    </r>
  </si>
  <si>
    <r>
      <rPr>
        <sz val="8"/>
        <rFont val="Arial MT"/>
        <family val="2"/>
      </rPr>
      <t>08/06/22     08480947</t>
    </r>
  </si>
  <si>
    <r>
      <rPr>
        <sz val="8"/>
        <rFont val="Arial MT"/>
        <family val="2"/>
      </rPr>
      <t>08/06/22     00154569</t>
    </r>
  </si>
  <si>
    <r>
      <rPr>
        <sz val="8"/>
        <rFont val="Arial MT"/>
        <family val="2"/>
      </rPr>
      <t>08/06/22     08486360</t>
    </r>
  </si>
  <si>
    <r>
      <rPr>
        <sz val="8"/>
        <rFont val="Arial MT"/>
        <family val="2"/>
      </rPr>
      <t>08/06/22     08486369</t>
    </r>
  </si>
  <si>
    <r>
      <rPr>
        <sz val="8"/>
        <rFont val="Arial MT"/>
        <family val="2"/>
      </rPr>
      <t>08/06/22     08486376</t>
    </r>
  </si>
  <si>
    <r>
      <rPr>
        <sz val="8"/>
        <rFont val="Arial MT"/>
        <family val="2"/>
      </rPr>
      <t>08/06/22     08486472</t>
    </r>
  </si>
  <si>
    <r>
      <rPr>
        <sz val="8"/>
        <rFont val="Arial MT"/>
        <family val="2"/>
      </rPr>
      <t>08/06/22     08486841</t>
    </r>
  </si>
  <si>
    <r>
      <rPr>
        <sz val="8"/>
        <rFont val="Arial MT"/>
        <family val="2"/>
      </rPr>
      <t>08/06/22     08486847</t>
    </r>
  </si>
  <si>
    <r>
      <rPr>
        <sz val="8"/>
        <rFont val="Arial MT"/>
        <family val="2"/>
      </rPr>
      <t>08/06/22     K0A38647</t>
    </r>
  </si>
  <si>
    <r>
      <rPr>
        <sz val="8"/>
        <rFont val="Arial MT"/>
        <family val="2"/>
      </rPr>
      <t>08/06/22     K0138647</t>
    </r>
  </si>
  <si>
    <r>
      <rPr>
        <sz val="8"/>
        <rFont val="Arial MT"/>
        <family val="2"/>
      </rPr>
      <t>08/06/22     00114847</t>
    </r>
  </si>
  <si>
    <r>
      <rPr>
        <sz val="8"/>
        <rFont val="Arial MT"/>
        <family val="2"/>
      </rPr>
      <t>09/06/22     00114801</t>
    </r>
  </si>
  <si>
    <r>
      <rPr>
        <sz val="8"/>
        <rFont val="Arial MT"/>
        <family val="2"/>
      </rPr>
      <t>09/06/22     00114837</t>
    </r>
  </si>
  <si>
    <r>
      <rPr>
        <sz val="8"/>
        <rFont val="Arial MT"/>
        <family val="2"/>
      </rPr>
      <t>09/06/22     00114847</t>
    </r>
  </si>
  <si>
    <r>
      <rPr>
        <sz val="8"/>
        <rFont val="Arial MT"/>
        <family val="2"/>
      </rPr>
      <t>09/06/22     08494280</t>
    </r>
  </si>
  <si>
    <r>
      <rPr>
        <sz val="8"/>
        <rFont val="Arial MT"/>
        <family val="2"/>
      </rPr>
      <t>09/06/22     K0152818</t>
    </r>
  </si>
  <si>
    <r>
      <rPr>
        <sz val="8"/>
        <rFont val="Arial MT"/>
        <family val="2"/>
      </rPr>
      <t>09/06/22     0217723</t>
    </r>
  </si>
  <si>
    <r>
      <rPr>
        <sz val="8"/>
        <rFont val="Arial MT"/>
        <family val="2"/>
      </rPr>
      <t>09/06/22     00154593</t>
    </r>
  </si>
  <si>
    <r>
      <rPr>
        <sz val="8"/>
        <rFont val="Arial MT"/>
        <family val="2"/>
      </rPr>
      <t>10/06/22     00114801</t>
    </r>
  </si>
  <si>
    <r>
      <rPr>
        <sz val="8"/>
        <rFont val="Arial MT"/>
        <family val="2"/>
      </rPr>
      <t>10/06/22     08494280</t>
    </r>
  </si>
  <si>
    <r>
      <rPr>
        <sz val="8"/>
        <rFont val="Arial MT"/>
        <family val="2"/>
      </rPr>
      <t>10/06/22     00154593</t>
    </r>
  </si>
  <si>
    <r>
      <rPr>
        <sz val="8"/>
        <rFont val="Arial MT"/>
        <family val="2"/>
      </rPr>
      <t>10/06/22     08497689</t>
    </r>
  </si>
  <si>
    <r>
      <rPr>
        <sz val="8"/>
        <rFont val="Arial MT"/>
        <family val="2"/>
      </rPr>
      <t>10/06/22     08497724</t>
    </r>
  </si>
  <si>
    <r>
      <rPr>
        <sz val="8"/>
        <rFont val="Arial MT"/>
        <family val="2"/>
      </rPr>
      <t>10/06/22     08497779</t>
    </r>
  </si>
  <si>
    <r>
      <rPr>
        <sz val="8"/>
        <rFont val="Arial MT"/>
        <family val="2"/>
      </rPr>
      <t>10/06/22     08500281</t>
    </r>
  </si>
  <si>
    <r>
      <rPr>
        <sz val="8"/>
        <rFont val="Arial MT"/>
        <family val="2"/>
      </rPr>
      <t>10/06/22     08500465</t>
    </r>
  </si>
  <si>
    <r>
      <rPr>
        <sz val="8"/>
        <rFont val="Arial MT"/>
        <family val="2"/>
      </rPr>
      <t>10/06/22     08500806</t>
    </r>
  </si>
  <si>
    <r>
      <rPr>
        <sz val="8"/>
        <rFont val="Arial MT"/>
        <family val="2"/>
      </rPr>
      <t>10/06/22     8100657</t>
    </r>
  </si>
  <si>
    <r>
      <rPr>
        <sz val="8"/>
        <rFont val="Arial MT"/>
        <family val="2"/>
      </rPr>
      <t>Transferencia Datanet Recibida</t>
    </r>
  </si>
  <si>
    <r>
      <rPr>
        <sz val="8"/>
        <rFont val="Arial MT"/>
        <family val="2"/>
      </rPr>
      <t>10/06/22     00114837</t>
    </r>
  </si>
  <si>
    <r>
      <rPr>
        <sz val="8"/>
        <rFont val="Arial MT"/>
        <family val="2"/>
      </rPr>
      <t>13/06/22     08497689</t>
    </r>
  </si>
  <si>
    <r>
      <rPr>
        <sz val="8"/>
        <rFont val="Arial MT"/>
        <family val="2"/>
      </rPr>
      <t>13/06/22     08497724</t>
    </r>
  </si>
  <si>
    <r>
      <rPr>
        <sz val="8"/>
        <rFont val="Arial MT"/>
        <family val="2"/>
      </rPr>
      <t>13/06/22     08497779</t>
    </r>
  </si>
  <si>
    <r>
      <rPr>
        <sz val="8"/>
        <rFont val="Arial MT"/>
        <family val="2"/>
      </rPr>
      <t>13/06/22     08500281</t>
    </r>
  </si>
  <si>
    <r>
      <rPr>
        <sz val="8"/>
        <rFont val="Arial MT"/>
        <family val="2"/>
      </rPr>
      <t>13/06/22     00114837</t>
    </r>
  </si>
  <si>
    <r>
      <rPr>
        <sz val="8"/>
        <rFont val="Arial MT"/>
        <family val="2"/>
      </rPr>
      <t>Ibi - Transf Ter E/Cc por Bee</t>
    </r>
  </si>
  <si>
    <r>
      <rPr>
        <sz val="8"/>
        <rFont val="Arial MT"/>
        <family val="2"/>
      </rPr>
      <t>K0A63442</t>
    </r>
  </si>
  <si>
    <r>
      <rPr>
        <sz val="8"/>
        <rFont val="Arial MT"/>
        <family val="2"/>
      </rPr>
      <t>K0763442</t>
    </r>
  </si>
  <si>
    <r>
      <rPr>
        <sz val="8"/>
        <rFont val="Arial MT"/>
        <family val="2"/>
      </rPr>
      <t>27/06/22     00114853</t>
    </r>
  </si>
  <si>
    <r>
      <rPr>
        <sz val="8"/>
        <rFont val="Arial MT"/>
        <family val="2"/>
      </rPr>
      <t>27/06/22     08558303</t>
    </r>
  </si>
  <si>
    <r>
      <rPr>
        <sz val="8"/>
        <rFont val="Arial MT"/>
        <family val="2"/>
      </rPr>
      <t>27/06/22     08558326</t>
    </r>
  </si>
  <si>
    <r>
      <rPr>
        <sz val="8"/>
        <rFont val="Arial MT"/>
        <family val="2"/>
      </rPr>
      <t>27/06/22     08558353</t>
    </r>
  </si>
  <si>
    <r>
      <rPr>
        <sz val="8"/>
        <rFont val="Arial MT"/>
        <family val="2"/>
      </rPr>
      <t>27/06/22     08558412</t>
    </r>
  </si>
  <si>
    <r>
      <rPr>
        <sz val="8"/>
        <rFont val="Arial MT"/>
        <family val="2"/>
      </rPr>
      <t>27/06/22     00114852</t>
    </r>
  </si>
  <si>
    <r>
      <rPr>
        <sz val="8"/>
        <rFont val="Arial MT"/>
        <family val="2"/>
      </rPr>
      <t>27/06/22     00114802</t>
    </r>
  </si>
  <si>
    <r>
      <rPr>
        <sz val="8"/>
        <rFont val="Arial MT"/>
        <family val="2"/>
      </rPr>
      <t>27/06/22     00154594</t>
    </r>
  </si>
  <si>
    <r>
      <rPr>
        <sz val="8"/>
        <rFont val="Arial MT"/>
        <family val="2"/>
      </rPr>
      <t>27/06/22     00114838</t>
    </r>
  </si>
  <si>
    <r>
      <rPr>
        <sz val="8"/>
        <rFont val="Arial MT"/>
        <family val="2"/>
      </rPr>
      <t>28/06/22     00154594</t>
    </r>
  </si>
  <si>
    <r>
      <rPr>
        <sz val="8"/>
        <rFont val="Arial MT"/>
        <family val="2"/>
      </rPr>
      <t>28/06/22     00114838</t>
    </r>
  </si>
  <si>
    <r>
      <rPr>
        <sz val="8"/>
        <rFont val="Arial MT"/>
        <family val="2"/>
      </rPr>
      <t>28/06/22     08569044</t>
    </r>
  </si>
  <si>
    <r>
      <rPr>
        <sz val="8"/>
        <rFont val="Arial MT"/>
        <family val="2"/>
      </rPr>
      <t>28/06/22     08569076</t>
    </r>
  </si>
  <si>
    <r>
      <rPr>
        <sz val="8"/>
        <rFont val="Arial MT"/>
        <family val="2"/>
      </rPr>
      <t>28/06/22     08569309</t>
    </r>
  </si>
  <si>
    <r>
      <rPr>
        <sz val="8"/>
        <rFont val="Arial MT"/>
        <family val="2"/>
      </rPr>
      <t>28/06/22     08569372</t>
    </r>
  </si>
  <si>
    <r>
      <rPr>
        <sz val="8"/>
        <rFont val="Arial MT"/>
        <family val="2"/>
      </rPr>
      <t>28/06/22     08569409</t>
    </r>
  </si>
  <si>
    <r>
      <rPr>
        <sz val="8"/>
        <rFont val="Arial MT"/>
        <family val="2"/>
      </rPr>
      <t>28/06/22     08569444</t>
    </r>
  </si>
  <si>
    <r>
      <rPr>
        <sz val="8"/>
        <rFont val="Arial MT"/>
        <family val="2"/>
      </rPr>
      <t>28/06/22     K0A67540</t>
    </r>
  </si>
  <si>
    <r>
      <rPr>
        <sz val="8"/>
        <rFont val="Arial MT"/>
        <family val="2"/>
      </rPr>
      <t>28/06/22     K0367540</t>
    </r>
  </si>
  <si>
    <r>
      <rPr>
        <sz val="8"/>
        <rFont val="Arial MT"/>
        <family val="2"/>
      </rPr>
      <t>28/06/22     5469624</t>
    </r>
  </si>
  <si>
    <r>
      <rPr>
        <sz val="8"/>
        <rFont val="Arial MT"/>
        <family val="2"/>
      </rPr>
      <t>28/06/22     08569558</t>
    </r>
  </si>
  <si>
    <r>
      <rPr>
        <sz val="8"/>
        <rFont val="Arial MT"/>
        <family val="2"/>
      </rPr>
      <t>28/06/22     08569608</t>
    </r>
  </si>
  <si>
    <r>
      <rPr>
        <sz val="8"/>
        <rFont val="Arial MT"/>
        <family val="2"/>
      </rPr>
      <t>28/06/22     00114853</t>
    </r>
  </si>
  <si>
    <r>
      <rPr>
        <sz val="8"/>
        <rFont val="Arial MT"/>
        <family val="2"/>
      </rPr>
      <t>29/06/22     08569044</t>
    </r>
  </si>
  <si>
    <r>
      <rPr>
        <sz val="8"/>
        <rFont val="Arial MT"/>
        <family val="2"/>
      </rPr>
      <t>29/06/22     08569076</t>
    </r>
  </si>
  <si>
    <r>
      <rPr>
        <sz val="8"/>
        <rFont val="Arial MT"/>
        <family val="2"/>
      </rPr>
      <t>29/06/22     08569372</t>
    </r>
  </si>
  <si>
    <r>
      <rPr>
        <sz val="8"/>
        <rFont val="Arial MT"/>
        <family val="2"/>
      </rPr>
      <t>29/06/22     08569409</t>
    </r>
  </si>
  <si>
    <r>
      <rPr>
        <sz val="8"/>
        <rFont val="Arial MT"/>
        <family val="2"/>
      </rPr>
      <t>29/06/22     00114853</t>
    </r>
  </si>
  <si>
    <r>
      <rPr>
        <sz val="8"/>
        <rFont val="Arial MT"/>
        <family val="2"/>
      </rPr>
      <t>29/06/22     08571314</t>
    </r>
  </si>
  <si>
    <r>
      <rPr>
        <sz val="8"/>
        <rFont val="Arial MT"/>
        <family val="2"/>
      </rPr>
      <t>29/06/22     08573667</t>
    </r>
  </si>
  <si>
    <r>
      <rPr>
        <sz val="8"/>
        <rFont val="Arial MT"/>
        <family val="2"/>
      </rPr>
      <t>29/06/22     08573684</t>
    </r>
  </si>
  <si>
    <r>
      <rPr>
        <sz val="8"/>
        <rFont val="Arial MT"/>
        <family val="2"/>
      </rPr>
      <t>29/06/22     08573750</t>
    </r>
  </si>
  <si>
    <r>
      <rPr>
        <sz val="8"/>
        <rFont val="Arial MT"/>
        <family val="2"/>
      </rPr>
      <t>29/06/22     08573755</t>
    </r>
  </si>
  <si>
    <r>
      <rPr>
        <sz val="8"/>
        <rFont val="Arial MT"/>
        <family val="2"/>
      </rPr>
      <t>29/06/22     08574210</t>
    </r>
  </si>
  <si>
    <r>
      <rPr>
        <sz val="8"/>
        <rFont val="Arial MT"/>
        <family val="2"/>
      </rPr>
      <t>29/06/22     08574295</t>
    </r>
  </si>
  <si>
    <r>
      <rPr>
        <sz val="8"/>
        <rFont val="Arial MT"/>
        <family val="2"/>
      </rPr>
      <t>29/06/22     08574305</t>
    </r>
  </si>
  <si>
    <r>
      <rPr>
        <sz val="8"/>
        <rFont val="Arial MT"/>
        <family val="2"/>
      </rPr>
      <t>29/06/22     08574922</t>
    </r>
  </si>
  <si>
    <r>
      <rPr>
        <sz val="8"/>
        <rFont val="Arial MT"/>
        <family val="2"/>
      </rPr>
      <t>29/06/22     08574928</t>
    </r>
  </si>
  <si>
    <r>
      <rPr>
        <sz val="8"/>
        <rFont val="Arial MT"/>
        <family val="2"/>
      </rPr>
      <t>29/06/22     08574934</t>
    </r>
  </si>
  <si>
    <r>
      <rPr>
        <sz val="8"/>
        <rFont val="Arial MT"/>
        <family val="2"/>
      </rPr>
      <t>29/06/22     08575032</t>
    </r>
  </si>
  <si>
    <r>
      <rPr>
        <sz val="8"/>
        <rFont val="Arial MT"/>
        <family val="2"/>
      </rPr>
      <t>29/06/22     08575038</t>
    </r>
  </si>
  <si>
    <r>
      <rPr>
        <sz val="8"/>
        <rFont val="Arial MT"/>
        <family val="2"/>
      </rPr>
      <t>29/06/22     08575050</t>
    </r>
  </si>
  <si>
    <r>
      <rPr>
        <sz val="8"/>
        <rFont val="Arial MT"/>
        <family val="2"/>
      </rPr>
      <t>K0A47928</t>
    </r>
  </si>
  <si>
    <r>
      <rPr>
        <sz val="8"/>
        <rFont val="Arial MT"/>
        <family val="2"/>
      </rPr>
      <t>K0A55807</t>
    </r>
  </si>
  <si>
    <r>
      <rPr>
        <sz val="8"/>
        <rFont val="Arial MT"/>
        <family val="2"/>
      </rPr>
      <t>K0847928</t>
    </r>
  </si>
  <si>
    <r>
      <rPr>
        <sz val="8"/>
        <rFont val="Arial MT"/>
        <family val="2"/>
      </rPr>
      <t>K0855807</t>
    </r>
  </si>
  <si>
    <r>
      <rPr>
        <sz val="8"/>
        <rFont val="Arial MT"/>
        <family val="2"/>
      </rPr>
      <t>SALDO AL 30/06/22</t>
    </r>
  </si>
  <si>
    <r>
      <rPr>
        <b/>
        <sz val="11"/>
        <rFont val="Arial"/>
        <family val="2"/>
      </rPr>
      <t>TRANSFERENCIAS RECIBIDAS EN EL PERIODO</t>
    </r>
  </si>
  <si>
    <r>
      <rPr>
        <sz val="8"/>
        <rFont val="Arial MT"/>
        <family val="2"/>
      </rPr>
      <t xml:space="preserve">Fecha
</t>
    </r>
    <r>
      <rPr>
        <sz val="8"/>
        <rFont val="Arial MT"/>
        <family val="2"/>
      </rPr>
      <t>01/06/22</t>
    </r>
  </si>
  <si>
    <r>
      <rPr>
        <sz val="8"/>
        <rFont val="Arial MT"/>
        <family val="2"/>
      </rPr>
      <t xml:space="preserve">Banco ó PSP
</t>
    </r>
    <r>
      <rPr>
        <sz val="8"/>
        <rFont val="Arial MT"/>
        <family val="2"/>
      </rPr>
      <t>0259</t>
    </r>
  </si>
  <si>
    <r>
      <rPr>
        <sz val="8"/>
        <rFont val="Arial MT"/>
        <family val="2"/>
      </rPr>
      <t xml:space="preserve">Originante
</t>
    </r>
    <r>
      <rPr>
        <sz val="8"/>
        <rFont val="Arial MT"/>
        <family val="2"/>
      </rPr>
      <t>30712013962-Worms Argentina Sa</t>
    </r>
  </si>
  <si>
    <r>
      <rPr>
        <sz val="8"/>
        <rFont val="Arial MT"/>
        <family val="2"/>
      </rPr>
      <t xml:space="preserve">Concepto
</t>
    </r>
    <r>
      <rPr>
        <sz val="8"/>
        <rFont val="Arial MT"/>
        <family val="2"/>
      </rPr>
      <t>Datanet</t>
    </r>
  </si>
  <si>
    <r>
      <rPr>
        <sz val="8"/>
        <rFont val="Arial MT"/>
        <family val="2"/>
      </rPr>
      <t xml:space="preserve">Importe                        Nro.Ref.
</t>
    </r>
    <r>
      <rPr>
        <sz val="8"/>
        <rFont val="Arial MT"/>
        <family val="2"/>
      </rPr>
      <t>$             200.000,00           0239469</t>
    </r>
  </si>
  <si>
    <r>
      <rPr>
        <sz val="8"/>
        <rFont val="Arial MT"/>
        <family val="2"/>
      </rPr>
      <t>30712013962-Worms Argentina Sa</t>
    </r>
  </si>
  <si>
    <r>
      <rPr>
        <sz val="8"/>
        <rFont val="Arial MT"/>
        <family val="2"/>
      </rPr>
      <t>Datanet</t>
    </r>
  </si>
  <si>
    <r>
      <rPr>
        <vertAlign val="superscript"/>
        <sz val="8"/>
        <rFont val="Arial MT"/>
        <family val="2"/>
      </rPr>
      <t xml:space="preserve">$               </t>
    </r>
    <r>
      <rPr>
        <sz val="8"/>
        <rFont val="Arial MT"/>
        <family val="2"/>
      </rPr>
      <t xml:space="preserve">20.000,00           </t>
    </r>
    <r>
      <rPr>
        <vertAlign val="superscript"/>
        <sz val="8"/>
        <rFont val="Arial MT"/>
        <family val="2"/>
      </rPr>
      <t>0219833</t>
    </r>
  </si>
  <si>
    <r>
      <rPr>
        <sz val="8"/>
        <rFont val="Arial MT"/>
        <family val="2"/>
      </rPr>
      <t>LINK</t>
    </r>
  </si>
  <si>
    <r>
      <rPr>
        <sz val="8"/>
        <rFont val="Arial MT"/>
        <family val="2"/>
      </rPr>
      <t>30712013962-Worms Argeentina Sa</t>
    </r>
  </si>
  <si>
    <r>
      <rPr>
        <sz val="8"/>
        <rFont val="Arial MT"/>
        <family val="2"/>
      </rPr>
      <t>$             160.000,00         K0044222</t>
    </r>
  </si>
  <si>
    <r>
      <rPr>
        <vertAlign val="superscript"/>
        <sz val="8"/>
        <rFont val="Arial MT"/>
        <family val="2"/>
      </rPr>
      <t xml:space="preserve">$             </t>
    </r>
    <r>
      <rPr>
        <sz val="8"/>
        <rFont val="Arial MT"/>
        <family val="2"/>
      </rPr>
      <t xml:space="preserve">150.000,00           </t>
    </r>
    <r>
      <rPr>
        <vertAlign val="superscript"/>
        <sz val="8"/>
        <rFont val="Arial MT"/>
        <family val="2"/>
      </rPr>
      <t>0214597</t>
    </r>
  </si>
  <si>
    <r>
      <rPr>
        <sz val="8"/>
        <rFont val="Arial MT"/>
        <family val="2"/>
      </rPr>
      <t>Banco ó PSP</t>
    </r>
  </si>
  <si>
    <r>
      <rPr>
        <sz val="8"/>
        <rFont val="Arial MT"/>
        <family val="2"/>
      </rPr>
      <t>Originante</t>
    </r>
  </si>
  <si>
    <r>
      <rPr>
        <sz val="8"/>
        <rFont val="Arial MT"/>
        <family val="2"/>
      </rPr>
      <t>Concepto</t>
    </r>
  </si>
  <si>
    <r>
      <rPr>
        <sz val="8"/>
        <rFont val="Arial MT"/>
        <family val="2"/>
      </rPr>
      <t>Importe                        Nro.Ref.</t>
    </r>
  </si>
  <si>
    <r>
      <rPr>
        <sz val="8"/>
        <rFont val="Arial MT"/>
        <family val="2"/>
      </rPr>
      <t>30712013962-Worms Argentina S a</t>
    </r>
  </si>
  <si>
    <r>
      <rPr>
        <sz val="8"/>
        <rFont val="Arial MT"/>
        <family val="2"/>
      </rPr>
      <t>$             180.000,00           2428375</t>
    </r>
  </si>
  <si>
    <r>
      <rPr>
        <vertAlign val="superscript"/>
        <sz val="8"/>
        <rFont val="Arial MT"/>
        <family val="2"/>
      </rPr>
      <t xml:space="preserve">$             </t>
    </r>
    <r>
      <rPr>
        <sz val="8"/>
        <rFont val="Arial MT"/>
        <family val="2"/>
      </rPr>
      <t xml:space="preserve">375.000,00           </t>
    </r>
    <r>
      <rPr>
        <vertAlign val="superscript"/>
        <sz val="8"/>
        <rFont val="Arial MT"/>
        <family val="2"/>
      </rPr>
      <t>0221051</t>
    </r>
  </si>
  <si>
    <r>
      <rPr>
        <sz val="8"/>
        <rFont val="Arial MT"/>
        <family val="2"/>
      </rPr>
      <t>30714094226-Asociación Mutual 23 Dd</t>
    </r>
  </si>
  <si>
    <r>
      <rPr>
        <sz val="8"/>
        <rFont val="Arial MT"/>
        <family val="2"/>
      </rPr>
      <t>$          5.003.416,85         K0138647</t>
    </r>
  </si>
  <si>
    <r>
      <rPr>
        <vertAlign val="superscript"/>
        <sz val="8"/>
        <rFont val="Arial MT"/>
        <family val="2"/>
      </rPr>
      <t xml:space="preserve">$             </t>
    </r>
    <r>
      <rPr>
        <sz val="8"/>
        <rFont val="Arial MT"/>
        <family val="2"/>
      </rPr>
      <t xml:space="preserve">150.000,00           </t>
    </r>
    <r>
      <rPr>
        <vertAlign val="superscript"/>
        <sz val="8"/>
        <rFont val="Arial MT"/>
        <family val="2"/>
      </rPr>
      <t>0217723</t>
    </r>
  </si>
  <si>
    <r>
      <rPr>
        <sz val="8"/>
        <rFont val="Arial MT"/>
        <family val="2"/>
      </rPr>
      <t>$               30.000,00         K0152818</t>
    </r>
  </si>
  <si>
    <r>
      <rPr>
        <sz val="8"/>
        <rFont val="Arial MT"/>
        <family val="2"/>
      </rPr>
      <t>30700869918-Bunge Argentina S.A.</t>
    </r>
  </si>
  <si>
    <r>
      <rPr>
        <vertAlign val="superscript"/>
        <sz val="8"/>
        <rFont val="Arial MT"/>
        <family val="2"/>
      </rPr>
      <t xml:space="preserve">$             </t>
    </r>
    <r>
      <rPr>
        <sz val="8"/>
        <rFont val="Arial MT"/>
        <family val="2"/>
      </rPr>
      <t xml:space="preserve">295.878,30           </t>
    </r>
    <r>
      <rPr>
        <vertAlign val="superscript"/>
        <sz val="8"/>
        <rFont val="Arial MT"/>
        <family val="2"/>
      </rPr>
      <t>8100657</t>
    </r>
  </si>
  <si>
    <r>
      <rPr>
        <sz val="8"/>
        <rFont val="Arial MT"/>
        <family val="2"/>
      </rPr>
      <t>$             137.505,78           8327345</t>
    </r>
  </si>
  <si>
    <r>
      <rPr>
        <sz val="8"/>
        <rFont val="Arial MT"/>
        <family val="2"/>
      </rPr>
      <t>30714094226-Asociación Mutua</t>
    </r>
  </si>
  <si>
    <r>
      <rPr>
        <vertAlign val="superscript"/>
        <sz val="8"/>
        <rFont val="Arial MT"/>
        <family val="2"/>
      </rPr>
      <t xml:space="preserve">$          </t>
    </r>
    <r>
      <rPr>
        <sz val="8"/>
        <rFont val="Arial MT"/>
        <family val="2"/>
      </rPr>
      <t xml:space="preserve">3.396.655,75           </t>
    </r>
    <r>
      <rPr>
        <vertAlign val="superscript"/>
        <sz val="8"/>
        <rFont val="Arial MT"/>
        <family val="2"/>
      </rPr>
      <t>4030978</t>
    </r>
  </si>
  <si>
    <r>
      <rPr>
        <sz val="8"/>
        <rFont val="Arial MT"/>
        <family val="2"/>
      </rPr>
      <t>30646296478-Mutual Faro</t>
    </r>
  </si>
  <si>
    <r>
      <rPr>
        <sz val="8"/>
        <rFont val="Arial MT"/>
        <family val="2"/>
      </rPr>
      <t>$          1.777.980,74         K0763442</t>
    </r>
  </si>
  <si>
    <r>
      <rPr>
        <sz val="8"/>
        <rFont val="Arial MT"/>
        <family val="2"/>
      </rPr>
      <t>30709967947-Patagonia Bioenergia S.A.</t>
    </r>
  </si>
  <si>
    <r>
      <rPr>
        <vertAlign val="superscript"/>
        <sz val="8"/>
        <rFont val="Arial MT"/>
        <family val="2"/>
      </rPr>
      <t xml:space="preserve">$             </t>
    </r>
    <r>
      <rPr>
        <sz val="8"/>
        <rFont val="Arial MT"/>
        <family val="2"/>
      </rPr>
      <t xml:space="preserve">395.825,55           </t>
    </r>
    <r>
      <rPr>
        <vertAlign val="superscript"/>
        <sz val="8"/>
        <rFont val="Arial MT"/>
        <family val="2"/>
      </rPr>
      <t>9321939</t>
    </r>
  </si>
  <si>
    <r>
      <rPr>
        <sz val="8"/>
        <rFont val="Arial MT"/>
        <family val="2"/>
      </rPr>
      <t>30717154106-Campos del Limonero Srl</t>
    </r>
  </si>
  <si>
    <r>
      <rPr>
        <sz val="8"/>
        <rFont val="Arial MT"/>
        <family val="2"/>
      </rPr>
      <t>$          2.000.000,00           2432296</t>
    </r>
  </si>
  <si>
    <r>
      <rPr>
        <vertAlign val="superscript"/>
        <sz val="8"/>
        <rFont val="Arial MT"/>
        <family val="2"/>
      </rPr>
      <t xml:space="preserve">$          </t>
    </r>
    <r>
      <rPr>
        <sz val="8"/>
        <rFont val="Arial MT"/>
        <family val="2"/>
      </rPr>
      <t xml:space="preserve">1.950.000,00           </t>
    </r>
    <r>
      <rPr>
        <vertAlign val="superscript"/>
        <sz val="8"/>
        <rFont val="Arial MT"/>
        <family val="2"/>
      </rPr>
      <t>0210736</t>
    </r>
  </si>
  <si>
    <r>
      <rPr>
        <sz val="8"/>
        <rFont val="Arial MT"/>
        <family val="2"/>
      </rPr>
      <t>30716786567-Mas Agro &amp; Negocios Sa</t>
    </r>
  </si>
  <si>
    <r>
      <rPr>
        <sz val="8"/>
        <rFont val="Arial MT"/>
        <family val="2"/>
      </rPr>
      <t>$             300.000,00           1814018</t>
    </r>
  </si>
  <si>
    <r>
      <rPr>
        <sz val="8"/>
        <rFont val="Arial MT"/>
        <family val="2"/>
      </rPr>
      <t>30715986074-Cirrus Trade S.R.L.</t>
    </r>
  </si>
  <si>
    <r>
      <rPr>
        <vertAlign val="superscript"/>
        <sz val="8"/>
        <rFont val="Arial MT"/>
        <family val="2"/>
      </rPr>
      <t xml:space="preserve">$          </t>
    </r>
    <r>
      <rPr>
        <sz val="8"/>
        <rFont val="Arial MT"/>
        <family val="2"/>
      </rPr>
      <t xml:space="preserve">2.400.000,00           </t>
    </r>
    <r>
      <rPr>
        <vertAlign val="superscript"/>
        <sz val="8"/>
        <rFont val="Arial MT"/>
        <family val="2"/>
      </rPr>
      <t>2465741</t>
    </r>
  </si>
  <si>
    <r>
      <rPr>
        <sz val="8"/>
        <rFont val="Arial MT"/>
        <family val="2"/>
      </rPr>
      <t>$          2.300.000,00           2467395</t>
    </r>
  </si>
  <si>
    <r>
      <rPr>
        <sz val="8"/>
        <rFont val="Arial MT"/>
        <family val="2"/>
      </rPr>
      <t>30714903477-Glycopharma S.A.</t>
    </r>
  </si>
  <si>
    <r>
      <rPr>
        <vertAlign val="superscript"/>
        <sz val="8"/>
        <rFont val="Arial MT"/>
        <family val="2"/>
      </rPr>
      <t xml:space="preserve">$          </t>
    </r>
    <r>
      <rPr>
        <sz val="8"/>
        <rFont val="Arial MT"/>
        <family val="2"/>
      </rPr>
      <t xml:space="preserve">1.029.374,88           </t>
    </r>
    <r>
      <rPr>
        <vertAlign val="superscript"/>
        <sz val="8"/>
        <rFont val="Arial MT"/>
        <family val="2"/>
      </rPr>
      <t>5469624</t>
    </r>
  </si>
  <si>
    <r>
      <rPr>
        <sz val="8"/>
        <rFont val="Arial MT"/>
        <family val="2"/>
      </rPr>
      <t>30716911388-Pagos y Transferenciass</t>
    </r>
  </si>
  <si>
    <r>
      <rPr>
        <sz val="8"/>
        <rFont val="Arial MT"/>
        <family val="2"/>
      </rPr>
      <t>$          4.000.000,00         K0367540</t>
    </r>
  </si>
  <si>
    <r>
      <rPr>
        <sz val="8"/>
        <rFont val="Arial MT"/>
        <family val="2"/>
      </rPr>
      <t>30716463229-Calzim Sa</t>
    </r>
  </si>
  <si>
    <r>
      <rPr>
        <sz val="8"/>
        <rFont val="Arial MT"/>
        <family val="2"/>
      </rPr>
      <t>Entre Ctas. Itau</t>
    </r>
  </si>
  <si>
    <r>
      <rPr>
        <vertAlign val="superscript"/>
        <sz val="8"/>
        <rFont val="Arial MT"/>
        <family val="2"/>
      </rPr>
      <t xml:space="preserve">$             </t>
    </r>
    <r>
      <rPr>
        <sz val="8"/>
        <rFont val="Arial MT"/>
        <family val="2"/>
      </rPr>
      <t>390.000,00</t>
    </r>
  </si>
  <si>
    <r>
      <rPr>
        <sz val="8"/>
        <rFont val="Arial MT"/>
        <family val="2"/>
      </rPr>
      <t>$             500.000,00           0232927</t>
    </r>
  </si>
  <si>
    <r>
      <rPr>
        <sz val="8"/>
        <rFont val="Arial MT"/>
        <family val="2"/>
      </rPr>
      <t>30712304908-Bio Nogoya Sa</t>
    </r>
  </si>
  <si>
    <r>
      <rPr>
        <vertAlign val="superscript"/>
        <sz val="8"/>
        <rFont val="Arial MT"/>
        <family val="2"/>
      </rPr>
      <t xml:space="preserve">$             </t>
    </r>
    <r>
      <rPr>
        <sz val="8"/>
        <rFont val="Arial MT"/>
        <family val="2"/>
      </rPr>
      <t xml:space="preserve">341.533,46           </t>
    </r>
    <r>
      <rPr>
        <vertAlign val="superscript"/>
        <sz val="8"/>
        <rFont val="Arial MT"/>
        <family val="2"/>
      </rPr>
      <t>5536979</t>
    </r>
  </si>
  <si>
    <r>
      <rPr>
        <sz val="8"/>
        <rFont val="Arial MT"/>
        <family val="2"/>
      </rPr>
      <t>30717082261-Agritotal Sa</t>
    </r>
  </si>
  <si>
    <r>
      <rPr>
        <sz val="8"/>
        <rFont val="Arial MT"/>
        <family val="2"/>
      </rPr>
      <t>$          1.100.000,00           0225787</t>
    </r>
  </si>
  <si>
    <r>
      <rPr>
        <vertAlign val="superscript"/>
        <sz val="8"/>
        <rFont val="Arial MT"/>
        <family val="2"/>
      </rPr>
      <t xml:space="preserve">$             </t>
    </r>
    <r>
      <rPr>
        <sz val="8"/>
        <rFont val="Arial MT"/>
        <family val="2"/>
      </rPr>
      <t xml:space="preserve">410.000,00           </t>
    </r>
    <r>
      <rPr>
        <vertAlign val="superscript"/>
        <sz val="8"/>
        <rFont val="Arial MT"/>
        <family val="2"/>
      </rPr>
      <t>2417378</t>
    </r>
  </si>
  <si>
    <r>
      <rPr>
        <sz val="8"/>
        <rFont val="Arial MT"/>
        <family val="2"/>
      </rPr>
      <t>33538440979-Pelizza y Cia Sa</t>
    </r>
  </si>
  <si>
    <r>
      <rPr>
        <sz val="8"/>
        <rFont val="Arial MT"/>
        <family val="2"/>
      </rPr>
      <t>$          1.990.000,00         K0847928</t>
    </r>
  </si>
  <si>
    <r>
      <rPr>
        <vertAlign val="superscript"/>
        <sz val="8"/>
        <rFont val="Arial MT"/>
        <family val="2"/>
      </rPr>
      <t xml:space="preserve">$             </t>
    </r>
    <r>
      <rPr>
        <sz val="8"/>
        <rFont val="Arial MT"/>
        <family val="2"/>
      </rPr>
      <t xml:space="preserve">500.000,00         </t>
    </r>
    <r>
      <rPr>
        <vertAlign val="superscript"/>
        <sz val="8"/>
        <rFont val="Arial MT"/>
        <family val="2"/>
      </rPr>
      <t>K0855807</t>
    </r>
  </si>
  <si>
    <r>
      <rPr>
        <sz val="8"/>
        <rFont val="Arial MT"/>
        <family val="2"/>
      </rPr>
      <t>30716450100-E-scrap Oeste Sa</t>
    </r>
  </si>
  <si>
    <r>
      <rPr>
        <sz val="8"/>
        <rFont val="Arial MT"/>
        <family val="2"/>
      </rPr>
      <t>$          5.000.000,00           0250121</t>
    </r>
  </si>
  <si>
    <r>
      <rPr>
        <b/>
        <sz val="11"/>
        <rFont val="Arial"/>
        <family val="2"/>
      </rPr>
      <t>IMPUESTO A LOS DÉBITOS Y CRÉDITOS - LEY 25.413</t>
    </r>
  </si>
  <si>
    <r>
      <rPr>
        <sz val="8"/>
        <rFont val="Arial MT"/>
        <family val="2"/>
      </rPr>
      <t>Impuesto Pagado</t>
    </r>
  </si>
  <si>
    <r>
      <rPr>
        <sz val="8"/>
        <rFont val="Arial MT"/>
        <family val="2"/>
      </rPr>
      <t>Mes de  Junio      de 2022                                                                                               Débitos                                                               Créditos</t>
    </r>
  </si>
  <si>
    <r>
      <rPr>
        <sz val="8"/>
        <rFont val="Arial MT"/>
        <family val="2"/>
      </rPr>
      <t>Total Alícuota 0,600%                                                                         $                    102.789,39                                    $                    211.609,01</t>
    </r>
  </si>
  <si>
    <r>
      <rPr>
        <b/>
        <sz val="11"/>
        <rFont val="Arial"/>
        <family val="2"/>
      </rPr>
      <t>IDENTIFICACION TRIBUTARIA  DE LOS TITULARES DEL CONJUNTO</t>
    </r>
  </si>
  <si>
    <r>
      <rPr>
        <sz val="8"/>
        <rFont val="Arial MT"/>
        <family val="2"/>
      </rPr>
      <t>Worms Argentina Sociedad Anonima                                                        C.U.I.T.                                   30-71201396-2</t>
    </r>
  </si>
  <si>
    <r>
      <rPr>
        <b/>
        <sz val="11"/>
        <rFont val="Arial"/>
        <family val="2"/>
      </rPr>
      <t>Clave Bancaria Uniforme - C.B.U.</t>
    </r>
  </si>
  <si>
    <r>
      <rPr>
        <sz val="9"/>
        <rFont val="Arial MT"/>
        <family val="2"/>
      </rPr>
      <t>A continuación detallamos el C.B.U. correspondiente a la cuenta del Conjunto de Servicios:</t>
    </r>
  </si>
  <si>
    <r>
      <rPr>
        <b/>
        <sz val="8"/>
        <rFont val="Arial"/>
        <family val="2"/>
      </rPr>
      <t xml:space="preserve">C.B.U.
</t>
    </r>
    <r>
      <rPr>
        <b/>
        <sz val="8"/>
        <rFont val="Arial"/>
        <family val="2"/>
      </rPr>
      <t xml:space="preserve">Cuenta Corriente                                                                                                      </t>
    </r>
    <r>
      <rPr>
        <sz val="8"/>
        <rFont val="Arial MT"/>
        <family val="2"/>
      </rPr>
      <t>2590097410343261210014</t>
    </r>
  </si>
  <si>
    <r>
      <rPr>
        <sz val="8"/>
        <rFont val="Arial MT"/>
        <family val="2"/>
      </rPr>
      <t>Conforme a lo establecido en el punto 1.5.1.6 del T.O de Reglamentación de la Cuenta Corriente Bancaria del B.C.R.A, le informamos que deberá comunicar a Itaú cualquier modificación de sus contratos sociales, estatutos cambio de autoridades o poderes y las revocaciones de estos últimos, en particular cuando se  refiera a las personas mencionadas en el punto 1.3.2.6 del Reglamento antes mencionado.</t>
    </r>
  </si>
  <si>
    <r>
      <rPr>
        <sz val="8"/>
        <rFont val="Arial MT"/>
        <family val="2"/>
      </rPr>
      <t>Los  importes  correspondientes  a  retenciones/percepciones/recaudaciones  fiscales  practicadas  en  moneda  extranjera,  se  informan  a  su  valor  de conversión en $. Este valor es igual a lo rendido e informado a cada organismo de Recaudación/Fiscalización Tributaria.</t>
    </r>
  </si>
  <si>
    <r>
      <rPr>
        <sz val="8"/>
        <rFont val="Arial MT"/>
        <family val="2"/>
      </rPr>
      <t xml:space="preserve">Nos  es  grato  detallar  el  movimiento  de  su  cuenta  corriente  con  este  Banco.  Si  dentro  de  los  términos  fijados  por  la  reglamentación  de  la  cuenta bancaria (Com. "A" 3244 punto 1.5.2.3 del Banco Central de la República Argentina) no se observara su saldo, el movimiento registrado en el Banco se considerará aceptado de conformidad.De existir alguna diferencia, sirvase informarla a Banco Itaú Argentina S.A. - Victoria Ocampo 360 piso 8º Ciudad
</t>
    </r>
    <r>
      <rPr>
        <sz val="8"/>
        <rFont val="Arial MT"/>
        <family val="2"/>
      </rPr>
      <t xml:space="preserve">Autónoma de Bs. As., a la mayor brevedad.
</t>
    </r>
    <r>
      <rPr>
        <sz val="8"/>
        <rFont val="Arial MT"/>
        <family val="2"/>
      </rPr>
      <t xml:space="preserve">Los importes correspondientes a retenciones/percepciones/recaudaciones fiscales practicadas en moneda extranjera, se informan a su valor de conversión en $. Este valor es igual a lo rendido e informado a cada organismo de Recaudación/Fiscalización Tributaria.
</t>
    </r>
    <r>
      <rPr>
        <sz val="8"/>
        <rFont val="Arial MT"/>
        <family val="2"/>
      </rPr>
      <t xml:space="preserve">Los depósitos en pesos y en moneda extranjera cuentan con la garantía de hasta $1.500.000. En las operaciones a nombre de dos o más personas, la  garantía  se  prorrateará  entre  sus  titulares.  En  ningún  caso,  el  total  de  la  garantía  por  persona  y  por  depósito  podrá  exceder  de  $1.500.000, cualquiera  sea  el  número  de  cuentas  y/o  depósitos.  Ley  24.485,  Decreto  Nº  540/95  y  modificatorios  y  Com.“A”  2337  y  sus  modificatorias  y complementarias.  Se  encuentran  excluidos  los  captados  a  tasas  superiores  a  la  de  referencia  conforme  a  los  límites  establecidos  por  el  Banco Central, los adquiridos por endoso y los efectuados por personas vinculadas a la entidad financiera.
</t>
    </r>
    <r>
      <rPr>
        <sz val="8"/>
        <rFont val="Arial MT"/>
        <family val="2"/>
      </rPr>
      <t xml:space="preserve">Banco Itaú Argentina S.A. es una sociedad anónima argentina. Sus accionistas responden por las operaciones del Banco, sólo hasta la integración de las acciones suscriptas Ley 25738.
</t>
    </r>
    <r>
      <rPr>
        <sz val="8"/>
        <rFont val="Arial MT"/>
        <family val="2"/>
      </rPr>
      <t>Banco Itaú Argentina S.A  Victoria Ocampo 360 - Buenos Aires / C.U.I.T 30-58018941-1 / Ing. Brutos (CM) 901-179022-0 / Ex caja Ind. y Com. y Act. Civiles 1180410 / IVA Responsable Inscripto.</t>
    </r>
  </si>
  <si>
    <t>Fecha</t>
  </si>
  <si>
    <t>Impuesto - Ley 25413</t>
  </si>
  <si>
    <t>Ret.Imp.Ing.Bs.Bs As</t>
  </si>
  <si>
    <t>Per Iibb Agip 939/13</t>
  </si>
  <si>
    <t>Descripción</t>
  </si>
  <si>
    <t>Débitos</t>
  </si>
  <si>
    <t>Créditos</t>
  </si>
  <si>
    <t>Banco Comafi</t>
  </si>
  <si>
    <t>SALDO FINAL</t>
  </si>
  <si>
    <t>Proveedores</t>
  </si>
  <si>
    <t>Banco Galicia</t>
  </si>
  <si>
    <t>Banco ICBC</t>
  </si>
  <si>
    <t>Banco Santander</t>
  </si>
  <si>
    <t>Banco Frances</t>
  </si>
  <si>
    <t>Banco Municipal</t>
  </si>
  <si>
    <t>Comision</t>
  </si>
  <si>
    <t>Iva</t>
  </si>
  <si>
    <t>Interes</t>
  </si>
  <si>
    <t>Iva Int</t>
  </si>
  <si>
    <t>Iva Perc</t>
  </si>
  <si>
    <t>Mutual 23 de Septiembre</t>
  </si>
  <si>
    <t>Mutual Faro</t>
  </si>
  <si>
    <t>Deudores</t>
  </si>
  <si>
    <t>Calzim SA</t>
  </si>
  <si>
    <t>Etiquetas de fila</t>
  </si>
  <si>
    <t>(en blanco)</t>
  </si>
  <si>
    <t>Total general</t>
  </si>
  <si>
    <t>Suma de Débitos</t>
  </si>
  <si>
    <t>Suma de Créditos</t>
  </si>
  <si>
    <t>OK</t>
  </si>
  <si>
    <t>DEBITOS</t>
  </si>
  <si>
    <t>CREDITOS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</si>
</sst>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dd/mm/yyyy;@"/>
    <numFmt numFmtId="165" formatCode="00000000"/>
    <numFmt numFmtId="166" formatCode="0000000"/>
    <numFmt numFmtId="167" formatCode="0000"/>
  </numFmts>
  <fonts count="12">
    <font>
      <sz val="10"/>
      <color rgb="FF000000"/>
      <name val="Times New Roman"/>
      <charset val="204"/>
    </font>
    <font>
      <b/>
      <sz val="11"/>
      <name val="Arial"/>
      <family val="2"/>
    </font>
    <font>
      <sz val="8"/>
      <name val="Arial MT"/>
    </font>
    <font>
      <sz val="8"/>
      <color rgb="FF000000"/>
      <name val="Arial MT"/>
      <family val="2"/>
    </font>
    <font>
      <sz val="9"/>
      <name val="Arial MT"/>
    </font>
    <font>
      <sz val="8"/>
      <name val="Arial MT"/>
      <family val="2"/>
    </font>
    <font>
      <vertAlign val="superscript"/>
      <sz val="8"/>
      <name val="Arial MT"/>
      <family val="2"/>
    </font>
    <font>
      <sz val="9"/>
      <name val="Arial MT"/>
      <family val="2"/>
    </font>
    <font>
      <b/>
      <sz val="8"/>
      <name val="Arial"/>
      <family val="2"/>
    </font>
    <font>
      <sz val="10"/>
      <color rgb="FF000000"/>
      <name val="Calibri"/>
      <family val="2"/>
      <scheme val="minor"/>
    </font>
    <font>
      <sz val="10"/>
      <name val="Calibri"/>
      <family val="2"/>
      <scheme val="minor"/>
    </font>
    <font>
      <sz val="10"/>
      <color rgb="FF000000"/>
      <name val="Times New Roman"/>
      <family val="1"/>
    </font>
  </fonts>
  <fills count="7">
    <fill>
      <patternFill patternType="none"/>
    </fill>
    <fill>
      <patternFill patternType="gray125"/>
    </fill>
    <fill>
      <patternFill patternType="solid">
        <fgColor rgb="FF7F7F7F"/>
      </patternFill>
    </fill>
    <fill>
      <patternFill patternType="solid">
        <fgColor rgb="FFFDF9D7"/>
      </patternFill>
    </fill>
    <fill>
      <patternFill patternType="solid">
        <fgColor rgb="FFFF9999"/>
        <bgColor indexed="64"/>
      </patternFill>
    </fill>
    <fill>
      <patternFill patternType="solid">
        <fgColor theme="3" tint="0.59999389629810485"/>
        <bgColor indexed="64"/>
      </patternFill>
    </fill>
    <fill>
      <patternFill patternType="solid">
        <fgColor theme="6"/>
        <bgColor indexed="64"/>
      </patternFill>
    </fill>
  </fills>
  <borders count="7">
    <border>
      <left/>
      <right/>
      <top/>
      <bottom/>
      <diagonal/>
    </border>
    <border>
      <left/>
      <right/>
      <top style="thin">
        <color rgb="FF000000"/>
      </top>
      <bottom/>
      <diagonal/>
    </border>
    <border>
      <left/>
      <right/>
      <top/>
      <bottom style="thin">
        <color rgb="FFFFFFFF"/>
      </bottom>
      <diagonal/>
    </border>
    <border>
      <left/>
      <right/>
      <top style="thin">
        <color rgb="FFFFFFFF"/>
      </top>
      <bottom style="thin">
        <color rgb="FFFFFFFF"/>
      </bottom>
      <diagonal/>
    </border>
    <border>
      <left/>
      <right/>
      <top style="thin">
        <color rgb="FFFFFFFF"/>
      </top>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26">
    <xf numFmtId="0" fontId="0" fillId="0" borderId="0" xfId="0" applyFill="1" applyBorder="1" applyAlignment="1">
      <alignment horizontal="left" vertical="top"/>
    </xf>
    <xf numFmtId="0" fontId="2" fillId="0" borderId="0" xfId="0" applyFont="1" applyFill="1" applyBorder="1" applyAlignment="1">
      <alignment horizontal="left" vertical="top" wrapText="1" indent="3"/>
    </xf>
    <xf numFmtId="0" fontId="0" fillId="0" borderId="0" xfId="0" applyFill="1" applyBorder="1" applyAlignment="1">
      <alignment horizontal="center" vertical="top" wrapText="1"/>
    </xf>
    <xf numFmtId="4" fontId="3" fillId="2" borderId="0" xfId="0" applyNumberFormat="1" applyFont="1" applyFill="1" applyBorder="1" applyAlignment="1">
      <alignment horizontal="left" vertical="top" indent="3" shrinkToFit="1"/>
    </xf>
    <xf numFmtId="2" fontId="3" fillId="2" borderId="0" xfId="0" applyNumberFormat="1" applyFont="1" applyFill="1" applyBorder="1" applyAlignment="1">
      <alignment horizontal="left" vertical="top" indent="2" shrinkToFit="1"/>
    </xf>
    <xf numFmtId="0" fontId="0" fillId="0" borderId="0" xfId="0" applyFill="1" applyBorder="1" applyAlignment="1">
      <alignment horizontal="left" wrapText="1"/>
    </xf>
    <xf numFmtId="0" fontId="2" fillId="0" borderId="1" xfId="0" applyFont="1" applyFill="1" applyBorder="1" applyAlignment="1">
      <alignment horizontal="left" vertical="top" wrapText="1" indent="2"/>
    </xf>
    <xf numFmtId="0" fontId="2" fillId="0" borderId="1" xfId="0" applyFont="1" applyFill="1" applyBorder="1" applyAlignment="1">
      <alignment horizontal="left" vertical="top" wrapText="1"/>
    </xf>
    <xf numFmtId="0" fontId="2" fillId="0" borderId="1" xfId="0" applyFont="1" applyFill="1" applyBorder="1" applyAlignment="1">
      <alignment horizontal="right" vertical="top" wrapText="1" indent="1"/>
    </xf>
    <xf numFmtId="0" fontId="2" fillId="0" borderId="1" xfId="0" applyFont="1" applyFill="1" applyBorder="1" applyAlignment="1">
      <alignment horizontal="right" vertical="top" wrapText="1" indent="2"/>
    </xf>
    <xf numFmtId="164" fontId="3" fillId="2" borderId="0" xfId="0" applyNumberFormat="1" applyFont="1" applyFill="1" applyBorder="1" applyAlignment="1">
      <alignment horizontal="left" vertical="top" indent="2" shrinkToFit="1"/>
    </xf>
    <xf numFmtId="165" fontId="3" fillId="2" borderId="0" xfId="0" applyNumberFormat="1" applyFont="1" applyFill="1" applyBorder="1" applyAlignment="1">
      <alignment horizontal="left" vertical="top" shrinkToFit="1"/>
    </xf>
    <xf numFmtId="0" fontId="2" fillId="2" borderId="0" xfId="0" applyFont="1" applyFill="1" applyBorder="1" applyAlignment="1">
      <alignment horizontal="left" vertical="top" wrapText="1"/>
    </xf>
    <xf numFmtId="4" fontId="3" fillId="2" borderId="0" xfId="0" applyNumberFormat="1" applyFont="1" applyFill="1" applyBorder="1" applyAlignment="1">
      <alignment horizontal="right" vertical="top" indent="1" shrinkToFit="1"/>
    </xf>
    <xf numFmtId="0" fontId="0" fillId="2" borderId="0" xfId="0" applyFill="1" applyBorder="1" applyAlignment="1">
      <alignment horizontal="left" wrapText="1"/>
    </xf>
    <xf numFmtId="4" fontId="3" fillId="2" borderId="0" xfId="0" applyNumberFormat="1" applyFont="1" applyFill="1" applyBorder="1" applyAlignment="1">
      <alignment horizontal="right" vertical="top" shrinkToFit="1"/>
    </xf>
    <xf numFmtId="164" fontId="3" fillId="0" borderId="0" xfId="0" applyNumberFormat="1" applyFont="1" applyFill="1" applyBorder="1" applyAlignment="1">
      <alignment horizontal="left" vertical="top" indent="2" shrinkToFit="1"/>
    </xf>
    <xf numFmtId="165" fontId="3" fillId="0" borderId="0" xfId="0" applyNumberFormat="1" applyFont="1" applyFill="1" applyBorder="1" applyAlignment="1">
      <alignment horizontal="left" vertical="top" shrinkToFit="1"/>
    </xf>
    <xf numFmtId="0" fontId="2" fillId="0" borderId="0" xfId="0" applyFont="1" applyFill="1" applyBorder="1" applyAlignment="1">
      <alignment horizontal="left" vertical="top" wrapText="1"/>
    </xf>
    <xf numFmtId="4" fontId="3" fillId="0" borderId="0" xfId="0" applyNumberFormat="1" applyFont="1" applyFill="1" applyBorder="1" applyAlignment="1">
      <alignment horizontal="right" vertical="top" indent="1" shrinkToFit="1"/>
    </xf>
    <xf numFmtId="4" fontId="3" fillId="0" borderId="0" xfId="0" applyNumberFormat="1" applyFont="1" applyFill="1" applyBorder="1" applyAlignment="1">
      <alignment horizontal="right" vertical="top" shrinkToFit="1"/>
    </xf>
    <xf numFmtId="2" fontId="3" fillId="2" borderId="0" xfId="0" applyNumberFormat="1" applyFont="1" applyFill="1" applyBorder="1" applyAlignment="1">
      <alignment horizontal="right" vertical="top" indent="1" shrinkToFit="1"/>
    </xf>
    <xf numFmtId="2" fontId="3" fillId="0" borderId="0" xfId="0" applyNumberFormat="1" applyFont="1" applyFill="1" applyBorder="1" applyAlignment="1">
      <alignment horizontal="right" vertical="top" indent="1" shrinkToFit="1"/>
    </xf>
    <xf numFmtId="1" fontId="3" fillId="0" borderId="0" xfId="0" applyNumberFormat="1" applyFont="1" applyFill="1" applyBorder="1" applyAlignment="1">
      <alignment horizontal="left" vertical="top" shrinkToFit="1"/>
    </xf>
    <xf numFmtId="1" fontId="3" fillId="2" borderId="0" xfId="0" applyNumberFormat="1" applyFont="1" applyFill="1" applyBorder="1" applyAlignment="1">
      <alignment horizontal="left" vertical="top" shrinkToFit="1"/>
    </xf>
    <xf numFmtId="166" fontId="3" fillId="2" borderId="0" xfId="0" applyNumberFormat="1" applyFont="1" applyFill="1" applyBorder="1" applyAlignment="1">
      <alignment horizontal="left" vertical="top" shrinkToFit="1"/>
    </xf>
    <xf numFmtId="4" fontId="3" fillId="2" borderId="0" xfId="0" applyNumberFormat="1" applyFont="1" applyFill="1" applyBorder="1" applyAlignment="1">
      <alignment horizontal="right" vertical="top" indent="2" shrinkToFit="1"/>
    </xf>
    <xf numFmtId="166" fontId="3" fillId="0" borderId="0" xfId="0" applyNumberFormat="1" applyFont="1" applyFill="1" applyBorder="1" applyAlignment="1">
      <alignment horizontal="left" vertical="top" shrinkToFit="1"/>
    </xf>
    <xf numFmtId="4" fontId="3" fillId="0" borderId="0" xfId="0" applyNumberFormat="1" applyFont="1" applyFill="1" applyBorder="1" applyAlignment="1">
      <alignment horizontal="right" vertical="top" indent="2" shrinkToFit="1"/>
    </xf>
    <xf numFmtId="0" fontId="0" fillId="0" borderId="1" xfId="0" applyFill="1" applyBorder="1" applyAlignment="1">
      <alignment horizontal="left" wrapText="1"/>
    </xf>
    <xf numFmtId="0" fontId="2" fillId="0" borderId="1" xfId="0" applyFont="1" applyFill="1" applyBorder="1" applyAlignment="1">
      <alignment horizontal="left" vertical="top" wrapText="1" indent="1"/>
    </xf>
    <xf numFmtId="0" fontId="2" fillId="0" borderId="1" xfId="0" applyFont="1" applyFill="1" applyBorder="1" applyAlignment="1">
      <alignment horizontal="right" vertical="top" wrapText="1"/>
    </xf>
    <xf numFmtId="0" fontId="2" fillId="2" borderId="0" xfId="0" applyFont="1" applyFill="1" applyBorder="1" applyAlignment="1">
      <alignment horizontal="left" vertical="top" wrapText="1" indent="1"/>
    </xf>
    <xf numFmtId="0" fontId="2" fillId="0" borderId="0" xfId="0" applyFont="1" applyFill="1" applyBorder="1" applyAlignment="1">
      <alignment horizontal="left" vertical="top" wrapText="1" indent="1"/>
    </xf>
    <xf numFmtId="164" fontId="3" fillId="2" borderId="0" xfId="0" applyNumberFormat="1" applyFont="1" applyFill="1" applyBorder="1" applyAlignment="1">
      <alignment horizontal="left" vertical="top" shrinkToFit="1"/>
    </xf>
    <xf numFmtId="2" fontId="3" fillId="2" borderId="0" xfId="0" applyNumberFormat="1" applyFont="1" applyFill="1" applyBorder="1" applyAlignment="1">
      <alignment horizontal="right" vertical="top" shrinkToFit="1"/>
    </xf>
    <xf numFmtId="164" fontId="3" fillId="0" borderId="0" xfId="0" applyNumberFormat="1" applyFont="1" applyFill="1" applyBorder="1" applyAlignment="1">
      <alignment horizontal="left" vertical="top" shrinkToFit="1"/>
    </xf>
    <xf numFmtId="2" fontId="3" fillId="0" borderId="0" xfId="0" applyNumberFormat="1" applyFont="1" applyFill="1" applyBorder="1" applyAlignment="1">
      <alignment horizontal="right" vertical="top" shrinkToFit="1"/>
    </xf>
    <xf numFmtId="0" fontId="0" fillId="2" borderId="2" xfId="0" applyFill="1" applyBorder="1" applyAlignment="1">
      <alignment horizontal="left" wrapText="1"/>
    </xf>
    <xf numFmtId="0" fontId="2" fillId="2" borderId="2" xfId="0" applyFont="1" applyFill="1" applyBorder="1" applyAlignment="1">
      <alignment horizontal="left" vertical="top" wrapText="1"/>
    </xf>
    <xf numFmtId="4" fontId="3" fillId="2" borderId="2" xfId="0" applyNumberFormat="1" applyFont="1" applyFill="1" applyBorder="1" applyAlignment="1">
      <alignment horizontal="right" vertical="top" shrinkToFit="1"/>
    </xf>
    <xf numFmtId="0" fontId="0" fillId="0" borderId="3" xfId="0" applyFill="1" applyBorder="1" applyAlignment="1">
      <alignment horizontal="left" vertical="center" wrapText="1"/>
    </xf>
    <xf numFmtId="0" fontId="2" fillId="3" borderId="3" xfId="0" applyFont="1" applyFill="1" applyBorder="1" applyAlignment="1">
      <alignment horizontal="left" vertical="top" wrapText="1"/>
    </xf>
    <xf numFmtId="4" fontId="3" fillId="3" borderId="3" xfId="0" applyNumberFormat="1" applyFont="1" applyFill="1" applyBorder="1" applyAlignment="1">
      <alignment horizontal="right" vertical="top" shrinkToFit="1"/>
    </xf>
    <xf numFmtId="4" fontId="3" fillId="0" borderId="3" xfId="0" applyNumberFormat="1" applyFont="1" applyFill="1" applyBorder="1" applyAlignment="1">
      <alignment horizontal="right" vertical="top" shrinkToFit="1"/>
    </xf>
    <xf numFmtId="0" fontId="0" fillId="2" borderId="4" xfId="0" applyFill="1" applyBorder="1" applyAlignment="1">
      <alignment horizontal="left" wrapText="1"/>
    </xf>
    <xf numFmtId="0" fontId="2" fillId="2" borderId="4" xfId="0" applyFont="1" applyFill="1" applyBorder="1" applyAlignment="1">
      <alignment horizontal="left" vertical="top" wrapText="1"/>
    </xf>
    <xf numFmtId="4" fontId="3" fillId="2" borderId="4" xfId="0" applyNumberFormat="1" applyFont="1" applyFill="1" applyBorder="1" applyAlignment="1">
      <alignment horizontal="right" vertical="top" shrinkToFit="1"/>
    </xf>
    <xf numFmtId="164" fontId="3" fillId="2" borderId="2" xfId="0" applyNumberFormat="1" applyFont="1" applyFill="1" applyBorder="1" applyAlignment="1">
      <alignment horizontal="left" vertical="top" shrinkToFit="1"/>
    </xf>
    <xf numFmtId="2" fontId="3" fillId="2" borderId="2" xfId="0" applyNumberFormat="1" applyFont="1" applyFill="1" applyBorder="1" applyAlignment="1">
      <alignment horizontal="right" vertical="top" shrinkToFit="1"/>
    </xf>
    <xf numFmtId="0" fontId="0" fillId="0" borderId="3" xfId="0" applyFill="1" applyBorder="1" applyAlignment="1">
      <alignment horizontal="left" wrapText="1"/>
    </xf>
    <xf numFmtId="164" fontId="3" fillId="3" borderId="3" xfId="0" applyNumberFormat="1" applyFont="1" applyFill="1" applyBorder="1" applyAlignment="1">
      <alignment horizontal="left" vertical="top" shrinkToFit="1"/>
    </xf>
    <xf numFmtId="165" fontId="3" fillId="3" borderId="3" xfId="0" applyNumberFormat="1" applyFont="1" applyFill="1" applyBorder="1" applyAlignment="1">
      <alignment horizontal="left" vertical="top" shrinkToFit="1"/>
    </xf>
    <xf numFmtId="164" fontId="3" fillId="2" borderId="4" xfId="0" applyNumberFormat="1" applyFont="1" applyFill="1" applyBorder="1" applyAlignment="1">
      <alignment horizontal="left" vertical="top" shrinkToFit="1"/>
    </xf>
    <xf numFmtId="165" fontId="3" fillId="2" borderId="4" xfId="0" applyNumberFormat="1" applyFont="1" applyFill="1" applyBorder="1" applyAlignment="1">
      <alignment horizontal="left" vertical="top" shrinkToFit="1"/>
    </xf>
    <xf numFmtId="0" fontId="0" fillId="0" borderId="5" xfId="0" applyFill="1" applyBorder="1" applyAlignment="1">
      <alignment horizontal="left" wrapText="1"/>
    </xf>
    <xf numFmtId="0" fontId="0" fillId="0" borderId="1" xfId="0" applyFill="1" applyBorder="1" applyAlignment="1">
      <alignment horizontal="left" vertical="top" wrapText="1" indent="1"/>
    </xf>
    <xf numFmtId="0" fontId="0" fillId="0" borderId="1" xfId="0" applyFill="1" applyBorder="1" applyAlignment="1">
      <alignment horizontal="left" vertical="top" wrapText="1" indent="4"/>
    </xf>
    <xf numFmtId="167" fontId="3" fillId="2" borderId="0" xfId="0" applyNumberFormat="1" applyFont="1" applyFill="1" applyBorder="1" applyAlignment="1">
      <alignment horizontal="left" vertical="top" indent="1" shrinkToFit="1"/>
    </xf>
    <xf numFmtId="0" fontId="2" fillId="2" borderId="0" xfId="0" applyFont="1" applyFill="1" applyBorder="1" applyAlignment="1">
      <alignment horizontal="left" vertical="top" wrapText="1" indent="4"/>
    </xf>
    <xf numFmtId="167" fontId="3" fillId="0" borderId="0" xfId="0" applyNumberFormat="1" applyFont="1" applyFill="1" applyBorder="1" applyAlignment="1">
      <alignment horizontal="left" vertical="top" indent="1" shrinkToFit="1"/>
    </xf>
    <xf numFmtId="0" fontId="9" fillId="0" borderId="0" xfId="0" applyFont="1" applyFill="1" applyBorder="1" applyAlignment="1">
      <alignment horizontal="left" vertical="top"/>
    </xf>
    <xf numFmtId="0" fontId="9" fillId="0" borderId="0" xfId="0" applyFont="1" applyFill="1" applyBorder="1" applyAlignment="1">
      <alignment vertical="top"/>
    </xf>
    <xf numFmtId="4" fontId="9" fillId="0" borderId="0" xfId="0" applyNumberFormat="1" applyFont="1" applyFill="1" applyBorder="1" applyAlignment="1">
      <alignment vertical="top" shrinkToFit="1"/>
    </xf>
    <xf numFmtId="165" fontId="3" fillId="2" borderId="0" xfId="0" applyNumberFormat="1" applyFont="1" applyFill="1" applyBorder="1" applyAlignment="1">
      <alignment horizontal="left" vertical="top" shrinkToFit="1"/>
    </xf>
    <xf numFmtId="0" fontId="2" fillId="2" borderId="0" xfId="0" applyFont="1" applyFill="1" applyBorder="1" applyAlignment="1">
      <alignment horizontal="left" vertical="top" wrapText="1"/>
    </xf>
    <xf numFmtId="2" fontId="3" fillId="2" borderId="0" xfId="0" applyNumberFormat="1" applyFont="1" applyFill="1" applyBorder="1" applyAlignment="1">
      <alignment horizontal="right" vertical="top" indent="1" shrinkToFit="1"/>
    </xf>
    <xf numFmtId="0" fontId="0" fillId="2" borderId="0" xfId="0" applyFill="1" applyBorder="1" applyAlignment="1">
      <alignment horizontal="left" wrapText="1"/>
    </xf>
    <xf numFmtId="4" fontId="3" fillId="2" borderId="0" xfId="0" applyNumberFormat="1" applyFont="1" applyFill="1" applyBorder="1" applyAlignment="1">
      <alignment horizontal="right" vertical="top" shrinkToFit="1"/>
    </xf>
    <xf numFmtId="165" fontId="3" fillId="0" borderId="0" xfId="0" applyNumberFormat="1" applyFont="1" applyFill="1" applyBorder="1" applyAlignment="1">
      <alignment horizontal="left" vertical="top" shrinkToFit="1"/>
    </xf>
    <xf numFmtId="0" fontId="2" fillId="0" borderId="0" xfId="0" applyFont="1" applyFill="1" applyBorder="1" applyAlignment="1">
      <alignment horizontal="left" vertical="top" wrapText="1"/>
    </xf>
    <xf numFmtId="4" fontId="3" fillId="0" borderId="0" xfId="0" applyNumberFormat="1" applyFont="1" applyFill="1" applyBorder="1" applyAlignment="1">
      <alignment horizontal="right" vertical="top" indent="1" shrinkToFit="1"/>
    </xf>
    <xf numFmtId="0" fontId="0" fillId="0" borderId="0" xfId="0" applyFill="1" applyBorder="1" applyAlignment="1">
      <alignment horizontal="left" wrapText="1"/>
    </xf>
    <xf numFmtId="4" fontId="3" fillId="0" borderId="0" xfId="0" applyNumberFormat="1" applyFont="1" applyFill="1" applyBorder="1" applyAlignment="1">
      <alignment horizontal="right" vertical="top" shrinkToFit="1"/>
    </xf>
    <xf numFmtId="2" fontId="3" fillId="0" borderId="0" xfId="0" applyNumberFormat="1" applyFont="1" applyFill="1" applyBorder="1" applyAlignment="1">
      <alignment horizontal="right" vertical="top" indent="1" shrinkToFit="1"/>
    </xf>
    <xf numFmtId="4" fontId="3" fillId="2" borderId="0" xfId="0" applyNumberFormat="1" applyFont="1" applyFill="1" applyBorder="1" applyAlignment="1">
      <alignment horizontal="right" vertical="top" indent="1" shrinkToFit="1"/>
    </xf>
    <xf numFmtId="4" fontId="3" fillId="0" borderId="0" xfId="0" applyNumberFormat="1" applyFont="1" applyFill="1" applyBorder="1" applyAlignment="1">
      <alignment horizontal="right" vertical="top" indent="2" shrinkToFit="1"/>
    </xf>
    <xf numFmtId="166" fontId="3" fillId="2" borderId="0" xfId="0" applyNumberFormat="1" applyFont="1" applyFill="1" applyBorder="1" applyAlignment="1">
      <alignment horizontal="left" vertical="top" shrinkToFit="1"/>
    </xf>
    <xf numFmtId="4" fontId="3" fillId="2" borderId="0" xfId="0" applyNumberFormat="1" applyFont="1" applyFill="1" applyBorder="1" applyAlignment="1">
      <alignment horizontal="right" vertical="top" indent="2" shrinkToFit="1"/>
    </xf>
    <xf numFmtId="166" fontId="3" fillId="0" borderId="0" xfId="0" applyNumberFormat="1" applyFont="1" applyFill="1" applyBorder="1" applyAlignment="1">
      <alignment horizontal="left" vertical="top" shrinkToFit="1"/>
    </xf>
    <xf numFmtId="1" fontId="3" fillId="2" borderId="0" xfId="0" applyNumberFormat="1" applyFont="1" applyFill="1" applyBorder="1" applyAlignment="1">
      <alignment horizontal="left" vertical="top" shrinkToFit="1"/>
    </xf>
    <xf numFmtId="1" fontId="3" fillId="0" borderId="0" xfId="0" applyNumberFormat="1" applyFont="1" applyFill="1" applyBorder="1" applyAlignment="1">
      <alignment horizontal="left" vertical="top" shrinkToFit="1"/>
    </xf>
    <xf numFmtId="0" fontId="1" fillId="0" borderId="0" xfId="0" applyFont="1" applyFill="1" applyBorder="1" applyAlignment="1">
      <alignment horizontal="left" vertical="top" wrapText="1"/>
    </xf>
    <xf numFmtId="0" fontId="2" fillId="0" borderId="1" xfId="0" applyFont="1" applyFill="1" applyBorder="1" applyAlignment="1">
      <alignment horizontal="left" vertical="top" wrapText="1"/>
    </xf>
    <xf numFmtId="0" fontId="0" fillId="0" borderId="1" xfId="0" applyFill="1" applyBorder="1" applyAlignment="1">
      <alignment horizontal="left" vertical="top" wrapText="1"/>
    </xf>
    <xf numFmtId="0" fontId="2" fillId="0" borderId="1" xfId="0" applyFont="1" applyFill="1" applyBorder="1" applyAlignment="1">
      <alignment horizontal="right" vertical="top" wrapText="1" indent="1"/>
    </xf>
    <xf numFmtId="0" fontId="2" fillId="0" borderId="1" xfId="0" applyFont="1" applyFill="1" applyBorder="1" applyAlignment="1">
      <alignment horizontal="right" vertical="top" wrapText="1" indent="2"/>
    </xf>
    <xf numFmtId="0" fontId="0" fillId="0" borderId="1" xfId="0" applyFill="1" applyBorder="1" applyAlignment="1">
      <alignment horizontal="right" vertical="top" wrapText="1"/>
    </xf>
    <xf numFmtId="0" fontId="1" fillId="0" borderId="0" xfId="0" applyFont="1" applyFill="1" applyBorder="1" applyAlignment="1">
      <alignment horizontal="left" vertical="top" wrapText="1" indent="1"/>
    </xf>
    <xf numFmtId="0" fontId="2" fillId="0" borderId="0" xfId="0" applyFont="1" applyFill="1" applyBorder="1" applyAlignment="1">
      <alignment horizontal="left" vertical="top" wrapText="1" indent="3"/>
    </xf>
    <xf numFmtId="0" fontId="0" fillId="0" borderId="0" xfId="0" applyFill="1" applyBorder="1" applyAlignment="1">
      <alignment horizontal="center" vertical="top" wrapText="1"/>
    </xf>
    <xf numFmtId="4" fontId="3" fillId="2" borderId="0" xfId="0" applyNumberFormat="1" applyFont="1" applyFill="1" applyBorder="1" applyAlignment="1">
      <alignment horizontal="left" vertical="top" indent="3" shrinkToFit="1"/>
    </xf>
    <xf numFmtId="164" fontId="3" fillId="2" borderId="0" xfId="0" applyNumberFormat="1" applyFont="1" applyFill="1" applyBorder="1" applyAlignment="1">
      <alignment horizontal="left" vertical="top" indent="3" shrinkToFit="1"/>
    </xf>
    <xf numFmtId="2" fontId="3" fillId="2" borderId="0" xfId="0" applyNumberFormat="1" applyFont="1" applyFill="1" applyBorder="1" applyAlignment="1">
      <alignment horizontal="center" vertical="top" shrinkToFit="1"/>
    </xf>
    <xf numFmtId="164" fontId="3" fillId="0" borderId="0" xfId="0" applyNumberFormat="1" applyFont="1" applyFill="1" applyBorder="1" applyAlignment="1">
      <alignment horizontal="left" vertical="top" shrinkToFit="1"/>
    </xf>
    <xf numFmtId="0" fontId="2" fillId="0" borderId="0" xfId="0" applyFont="1" applyFill="1" applyBorder="1" applyAlignment="1">
      <alignment horizontal="left" vertical="top" wrapText="1" indent="2"/>
    </xf>
    <xf numFmtId="164" fontId="3" fillId="2" borderId="0" xfId="0" applyNumberFormat="1" applyFont="1" applyFill="1" applyBorder="1" applyAlignment="1">
      <alignment horizontal="left" vertical="top" shrinkToFit="1"/>
    </xf>
    <xf numFmtId="0" fontId="0" fillId="2" borderId="0" xfId="0" applyFill="1" applyBorder="1" applyAlignment="1">
      <alignment horizontal="left" vertical="top" wrapText="1" indent="2"/>
    </xf>
    <xf numFmtId="0" fontId="0" fillId="0" borderId="1" xfId="0" applyFill="1" applyBorder="1" applyAlignment="1">
      <alignment horizontal="right" vertical="top" wrapText="1" indent="2"/>
    </xf>
    <xf numFmtId="0" fontId="0" fillId="0" borderId="0" xfId="0" applyFill="1" applyBorder="1" applyAlignment="1">
      <alignment horizontal="left" vertical="top" wrapText="1" indent="1"/>
    </xf>
    <xf numFmtId="0" fontId="4" fillId="0" borderId="0" xfId="0" applyFont="1" applyFill="1" applyBorder="1" applyAlignment="1">
      <alignment horizontal="left" vertical="top" wrapText="1"/>
    </xf>
    <xf numFmtId="0" fontId="2" fillId="0" borderId="0" xfId="0" applyFont="1" applyFill="1" applyBorder="1" applyAlignment="1">
      <alignment horizontal="left" vertical="center" wrapText="1" indent="1"/>
    </xf>
    <xf numFmtId="0" fontId="2" fillId="0" borderId="0" xfId="0" applyFont="1" applyFill="1" applyBorder="1" applyAlignment="1">
      <alignment horizontal="left" vertical="top" wrapText="1" indent="1"/>
    </xf>
    <xf numFmtId="0" fontId="2" fillId="0" borderId="0" xfId="0" applyFont="1" applyFill="1" applyBorder="1" applyAlignment="1">
      <alignment horizontal="left" vertical="top" wrapText="1" indent="4"/>
    </xf>
    <xf numFmtId="0" fontId="2" fillId="2" borderId="0" xfId="0" applyFont="1" applyFill="1" applyBorder="1" applyAlignment="1">
      <alignment horizontal="left" vertical="top" wrapText="1" indent="4"/>
    </xf>
    <xf numFmtId="0" fontId="10" fillId="0" borderId="6" xfId="0" applyFont="1" applyFill="1" applyBorder="1" applyAlignment="1">
      <alignment horizontal="left" vertical="top"/>
    </xf>
    <xf numFmtId="0" fontId="10" fillId="0" borderId="6" xfId="0" applyFont="1" applyFill="1" applyBorder="1" applyAlignment="1">
      <alignment vertical="top"/>
    </xf>
    <xf numFmtId="4" fontId="9" fillId="0" borderId="6" xfId="0" applyNumberFormat="1" applyFont="1" applyFill="1" applyBorder="1" applyAlignment="1">
      <alignment vertical="top"/>
    </xf>
    <xf numFmtId="164" fontId="9" fillId="0" borderId="6" xfId="0" applyNumberFormat="1" applyFont="1" applyFill="1" applyBorder="1" applyAlignment="1">
      <alignment horizontal="left" vertical="top" shrinkToFit="1"/>
    </xf>
    <xf numFmtId="4" fontId="9" fillId="0" borderId="6" xfId="0" applyNumberFormat="1" applyFont="1" applyFill="1" applyBorder="1" applyAlignment="1">
      <alignment vertical="top" shrinkToFit="1"/>
    </xf>
    <xf numFmtId="2" fontId="9" fillId="0" borderId="6" xfId="0" applyNumberFormat="1" applyFont="1" applyFill="1" applyBorder="1" applyAlignment="1">
      <alignment vertical="top" shrinkToFit="1"/>
    </xf>
    <xf numFmtId="14" fontId="10" fillId="0" borderId="6" xfId="0" applyNumberFormat="1" applyFont="1" applyFill="1" applyBorder="1" applyAlignment="1">
      <alignment horizontal="left" vertical="top"/>
    </xf>
    <xf numFmtId="4" fontId="9" fillId="0" borderId="6" xfId="0" applyNumberFormat="1" applyFont="1" applyFill="1" applyBorder="1" applyAlignment="1">
      <alignment horizontal="right" vertical="top" shrinkToFit="1"/>
    </xf>
    <xf numFmtId="2" fontId="9" fillId="0" borderId="6" xfId="0" applyNumberFormat="1" applyFont="1" applyFill="1" applyBorder="1" applyAlignment="1">
      <alignment horizontal="right" vertical="top" shrinkToFit="1"/>
    </xf>
    <xf numFmtId="14" fontId="10" fillId="0" borderId="6" xfId="0" applyNumberFormat="1" applyFont="1" applyFill="1" applyBorder="1" applyAlignment="1">
      <alignment horizontal="left" vertical="top" wrapText="1"/>
    </xf>
    <xf numFmtId="0" fontId="9" fillId="0" borderId="6" xfId="0" applyFont="1" applyFill="1" applyBorder="1" applyAlignment="1">
      <alignment vertical="top"/>
    </xf>
    <xf numFmtId="0" fontId="9" fillId="0" borderId="6" xfId="0" applyFont="1" applyFill="1" applyBorder="1" applyAlignment="1">
      <alignment vertical="top" wrapText="1"/>
    </xf>
    <xf numFmtId="0" fontId="0" fillId="0" borderId="0" xfId="0" pivotButton="1" applyFill="1" applyBorder="1" applyAlignment="1">
      <alignment horizontal="left" vertical="top"/>
    </xf>
    <xf numFmtId="0" fontId="0" fillId="0" borderId="0" xfId="0" applyNumberFormat="1" applyFill="1" applyBorder="1" applyAlignment="1">
      <alignment horizontal="left" vertical="top"/>
    </xf>
    <xf numFmtId="0" fontId="0" fillId="4" borderId="0" xfId="0" applyFill="1" applyBorder="1" applyAlignment="1">
      <alignment horizontal="left" vertical="top"/>
    </xf>
    <xf numFmtId="0" fontId="0" fillId="4" borderId="0" xfId="0" applyNumberFormat="1" applyFill="1" applyBorder="1" applyAlignment="1">
      <alignment horizontal="left" vertical="top"/>
    </xf>
    <xf numFmtId="0" fontId="0" fillId="5" borderId="0" xfId="0" applyFill="1" applyBorder="1" applyAlignment="1">
      <alignment horizontal="left" vertical="top"/>
    </xf>
    <xf numFmtId="0" fontId="0" fillId="5" borderId="0" xfId="0" applyNumberFormat="1" applyFill="1" applyBorder="1" applyAlignment="1">
      <alignment horizontal="left" vertical="top"/>
    </xf>
    <xf numFmtId="0" fontId="11" fillId="0" borderId="0" xfId="0" applyFont="1" applyFill="1" applyBorder="1" applyAlignment="1">
      <alignment horizontal="left" vertical="top"/>
    </xf>
    <xf numFmtId="17" fontId="0" fillId="5" borderId="0" xfId="0" applyNumberFormat="1" applyFill="1" applyBorder="1" applyAlignment="1">
      <alignment horizontal="left" vertical="top"/>
    </xf>
    <xf numFmtId="4" fontId="9" fillId="6" borderId="6" xfId="0" applyNumberFormat="1" applyFont="1" applyFill="1" applyBorder="1" applyAlignment="1">
      <alignment horizontal="right" vertical="top" shrinkToFit="1"/>
    </xf>
  </cellXfs>
  <cellStyles count="1">
    <cellStyle name="Normal" xfId="0" builtinId="0"/>
  </cellStyles>
  <dxfs count="20">
    <dxf>
      <fill>
        <patternFill patternType="solid">
          <bgColor rgb="FFFF9999"/>
        </patternFill>
      </fill>
    </dxf>
    <dxf>
      <fill>
        <patternFill patternType="solid">
          <bgColor rgb="FFFF9999"/>
        </patternFill>
      </fill>
    </dxf>
    <dxf>
      <fill>
        <patternFill patternType="solid">
          <bgColor theme="3" tint="0.59999389629810485"/>
        </patternFill>
      </fill>
    </dxf>
    <dxf>
      <fill>
        <patternFill patternType="solid">
          <bgColor theme="3" tint="0.59999389629810485"/>
        </patternFill>
      </fill>
    </dxf>
    <dxf>
      <fill>
        <patternFill patternType="solid">
          <bgColor theme="3" tint="0.59999389629810485"/>
        </patternFill>
      </fill>
    </dxf>
    <dxf>
      <fill>
        <patternFill patternType="solid">
          <bgColor theme="3" tint="0.59999389629810485"/>
        </patternFill>
      </fill>
    </dxf>
    <dxf>
      <fill>
        <patternFill patternType="solid">
          <bgColor theme="3" tint="0.59999389629810485"/>
        </patternFill>
      </fill>
    </dxf>
    <dxf>
      <fill>
        <patternFill patternType="solid">
          <bgColor theme="3" tint="0.59999389629810485"/>
        </patternFill>
      </fill>
    </dxf>
    <dxf>
      <fill>
        <patternFill patternType="solid">
          <bgColor theme="3" tint="0.59999389629810485"/>
        </patternFill>
      </fill>
    </dxf>
    <dxf>
      <fill>
        <patternFill patternType="solid">
          <bgColor theme="3" tint="0.59999389629810485"/>
        </patternFill>
      </fill>
    </dxf>
    <dxf>
      <fill>
        <patternFill patternType="solid">
          <bgColor theme="3" tint="0.59999389629810485"/>
        </patternFill>
      </fill>
    </dxf>
    <dxf>
      <fill>
        <patternFill patternType="solid">
          <bgColor theme="3" tint="0.59999389629810485"/>
        </patternFill>
      </fill>
    </dxf>
    <dxf>
      <fill>
        <patternFill patternType="solid">
          <bgColor theme="3" tint="0.59999389629810485"/>
        </patternFill>
      </fill>
    </dxf>
    <dxf>
      <fill>
        <patternFill patternType="solid">
          <bgColor theme="3" tint="0.59999389629810485"/>
        </patternFill>
      </fill>
    </dxf>
    <dxf>
      <fill>
        <patternFill patternType="solid">
          <bgColor theme="3" tint="0.59999389629810485"/>
        </patternFill>
      </fill>
    </dxf>
    <dxf>
      <fill>
        <patternFill patternType="solid">
          <bgColor theme="3" tint="0.59999389629810485"/>
        </patternFill>
      </fill>
    </dxf>
    <dxf>
      <fill>
        <patternFill patternType="solid">
          <bgColor theme="3" tint="0.59999389629810485"/>
        </patternFill>
      </fill>
    </dxf>
    <dxf>
      <fill>
        <patternFill patternType="solid">
          <bgColor theme="3" tint="0.59999389629810485"/>
        </patternFill>
      </fill>
    </dxf>
    <dxf>
      <fill>
        <patternFill patternType="solid">
          <bgColor rgb="FFFF9999"/>
        </patternFill>
      </fill>
    </dxf>
    <dxf>
      <fill>
        <patternFill patternType="solid">
          <bgColor rgb="FFFF9999"/>
        </patternFill>
      </fill>
    </dxf>
  </dxfs>
  <tableStyles count="0" defaultTableStyle="TableStyleMedium9" defaultPivotStyle="PivotStyleLight16"/>
  <colors>
    <mruColors>
      <color rgb="FFFF99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503961</xdr:colOff>
      <xdr:row>5</xdr:row>
      <xdr:rowOff>4565</xdr:rowOff>
    </xdr:from>
    <xdr:ext cx="6911975" cy="0"/>
    <xdr:sp macro="" textlink="">
      <xdr:nvSpPr>
        <xdr:cNvPr id="2" name="Shape 2"/>
        <xdr:cNvSpPr/>
      </xdr:nvSpPr>
      <xdr:spPr>
        <a:xfrm>
          <a:off x="0" y="0"/>
          <a:ext cx="6911975" cy="0"/>
        </a:xfrm>
        <a:custGeom>
          <a:avLst/>
          <a:gdLst/>
          <a:ahLst/>
          <a:cxnLst/>
          <a:rect l="0" t="0" r="0" b="0"/>
          <a:pathLst>
            <a:path w="6911975">
              <a:moveTo>
                <a:pt x="0" y="0"/>
              </a:moveTo>
              <a:lnTo>
                <a:pt x="6911644" y="0"/>
              </a:lnTo>
            </a:path>
          </a:pathLst>
        </a:custGeom>
        <a:ln w="9131">
          <a:solidFill>
            <a:srgbClr val="000000"/>
          </a:solidFill>
        </a:ln>
      </xdr:spPr>
    </xdr:sp>
    <xdr:clientData/>
  </xdr:oneCellAnchor>
  <xdr:oneCellAnchor>
    <xdr:from>
      <xdr:col>0</xdr:col>
      <xdr:colOff>0</xdr:colOff>
      <xdr:row>0</xdr:row>
      <xdr:rowOff>156071</xdr:rowOff>
    </xdr:from>
    <xdr:ext cx="6911975" cy="0"/>
    <xdr:sp macro="" textlink="">
      <xdr:nvSpPr>
        <xdr:cNvPr id="3" name="Shape 3"/>
        <xdr:cNvSpPr/>
      </xdr:nvSpPr>
      <xdr:spPr>
        <a:xfrm>
          <a:off x="0" y="0"/>
          <a:ext cx="6911975" cy="0"/>
        </a:xfrm>
        <a:custGeom>
          <a:avLst/>
          <a:gdLst/>
          <a:ahLst/>
          <a:cxnLst/>
          <a:rect l="0" t="0" r="0" b="0"/>
          <a:pathLst>
            <a:path w="6911975">
              <a:moveTo>
                <a:pt x="0" y="0"/>
              </a:moveTo>
              <a:lnTo>
                <a:pt x="6911644" y="0"/>
              </a:lnTo>
            </a:path>
          </a:pathLst>
        </a:custGeom>
        <a:ln w="9131">
          <a:solidFill>
            <a:srgbClr val="000000"/>
          </a:solidFill>
        </a:ln>
      </xdr:spPr>
    </xdr:sp>
    <xdr:clientData/>
  </xdr:oneCellAnchor>
  <xdr:oneCellAnchor>
    <xdr:from>
      <xdr:col>0</xdr:col>
      <xdr:colOff>0</xdr:colOff>
      <xdr:row>4</xdr:row>
      <xdr:rowOff>0</xdr:rowOff>
    </xdr:from>
    <xdr:ext cx="6911975" cy="0"/>
    <xdr:sp macro="" textlink="">
      <xdr:nvSpPr>
        <xdr:cNvPr id="4" name="Shape 4"/>
        <xdr:cNvSpPr/>
      </xdr:nvSpPr>
      <xdr:spPr>
        <a:xfrm>
          <a:off x="0" y="0"/>
          <a:ext cx="6911975" cy="0"/>
        </a:xfrm>
        <a:custGeom>
          <a:avLst/>
          <a:gdLst/>
          <a:ahLst/>
          <a:cxnLst/>
          <a:rect l="0" t="0" r="0" b="0"/>
          <a:pathLst>
            <a:path w="6911975">
              <a:moveTo>
                <a:pt x="0" y="0"/>
              </a:moveTo>
              <a:lnTo>
                <a:pt x="6911644" y="0"/>
              </a:lnTo>
            </a:path>
          </a:pathLst>
        </a:custGeom>
        <a:ln w="9131">
          <a:solidFill>
            <a:srgbClr val="000000"/>
          </a:solidFill>
        </a:ln>
      </xdr:spPr>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309016</xdr:colOff>
      <xdr:row>0</xdr:row>
      <xdr:rowOff>160636</xdr:rowOff>
    </xdr:from>
    <xdr:ext cx="6911975" cy="0"/>
    <xdr:sp macro="" textlink="">
      <xdr:nvSpPr>
        <xdr:cNvPr id="5" name="Shape 5"/>
        <xdr:cNvSpPr/>
      </xdr:nvSpPr>
      <xdr:spPr>
        <a:xfrm>
          <a:off x="0" y="0"/>
          <a:ext cx="6911975" cy="0"/>
        </a:xfrm>
        <a:custGeom>
          <a:avLst/>
          <a:gdLst/>
          <a:ahLst/>
          <a:cxnLst/>
          <a:rect l="0" t="0" r="0" b="0"/>
          <a:pathLst>
            <a:path w="6911975">
              <a:moveTo>
                <a:pt x="0" y="0"/>
              </a:moveTo>
              <a:lnTo>
                <a:pt x="6911644" y="0"/>
              </a:lnTo>
            </a:path>
          </a:pathLst>
        </a:custGeom>
        <a:ln w="9131">
          <a:solidFill>
            <a:srgbClr val="000000"/>
          </a:solidFill>
        </a:ln>
      </xdr:spPr>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503961</xdr:colOff>
      <xdr:row>0</xdr:row>
      <xdr:rowOff>160636</xdr:rowOff>
    </xdr:from>
    <xdr:ext cx="6911975" cy="0"/>
    <xdr:sp macro="" textlink="">
      <xdr:nvSpPr>
        <xdr:cNvPr id="6" name="Shape 6"/>
        <xdr:cNvSpPr/>
      </xdr:nvSpPr>
      <xdr:spPr>
        <a:xfrm>
          <a:off x="0" y="0"/>
          <a:ext cx="6911975" cy="0"/>
        </a:xfrm>
        <a:custGeom>
          <a:avLst/>
          <a:gdLst/>
          <a:ahLst/>
          <a:cxnLst/>
          <a:rect l="0" t="0" r="0" b="0"/>
          <a:pathLst>
            <a:path w="6911975">
              <a:moveTo>
                <a:pt x="0" y="0"/>
              </a:moveTo>
              <a:lnTo>
                <a:pt x="6911644" y="0"/>
              </a:lnTo>
            </a:path>
          </a:pathLst>
        </a:custGeom>
        <a:ln w="9131">
          <a:solidFill>
            <a:srgbClr val="000000"/>
          </a:solidFill>
        </a:ln>
      </xdr:spPr>
    </xdr:sp>
    <xdr:clientData/>
  </xdr:oneCellAnchor>
</xdr:wsDr>
</file>

<file path=xl/drawings/drawing4.xml><?xml version="1.0" encoding="utf-8"?>
<xdr:wsDr xmlns:xdr="http://schemas.openxmlformats.org/drawingml/2006/spreadsheetDrawing" xmlns:a="http://schemas.openxmlformats.org/drawingml/2006/main">
  <xdr:oneCellAnchor>
    <xdr:from>
      <xdr:col>1</xdr:col>
      <xdr:colOff>309016</xdr:colOff>
      <xdr:row>0</xdr:row>
      <xdr:rowOff>160636</xdr:rowOff>
    </xdr:from>
    <xdr:ext cx="6911975" cy="0"/>
    <xdr:sp macro="" textlink="">
      <xdr:nvSpPr>
        <xdr:cNvPr id="7" name="Shape 7"/>
        <xdr:cNvSpPr/>
      </xdr:nvSpPr>
      <xdr:spPr>
        <a:xfrm>
          <a:off x="0" y="0"/>
          <a:ext cx="6911975" cy="0"/>
        </a:xfrm>
        <a:custGeom>
          <a:avLst/>
          <a:gdLst/>
          <a:ahLst/>
          <a:cxnLst/>
          <a:rect l="0" t="0" r="0" b="0"/>
          <a:pathLst>
            <a:path w="6911975">
              <a:moveTo>
                <a:pt x="0" y="0"/>
              </a:moveTo>
              <a:lnTo>
                <a:pt x="6911644" y="0"/>
              </a:lnTo>
            </a:path>
          </a:pathLst>
        </a:custGeom>
        <a:ln w="9131">
          <a:solidFill>
            <a:srgbClr val="000000"/>
          </a:solidFill>
        </a:ln>
      </xdr:spPr>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503961</xdr:colOff>
      <xdr:row>37</xdr:row>
      <xdr:rowOff>4565</xdr:rowOff>
    </xdr:from>
    <xdr:ext cx="6911975" cy="0"/>
    <xdr:sp macro="" textlink="">
      <xdr:nvSpPr>
        <xdr:cNvPr id="8" name="Shape 8"/>
        <xdr:cNvSpPr/>
      </xdr:nvSpPr>
      <xdr:spPr>
        <a:xfrm>
          <a:off x="0" y="0"/>
          <a:ext cx="6911975" cy="0"/>
        </a:xfrm>
        <a:custGeom>
          <a:avLst/>
          <a:gdLst/>
          <a:ahLst/>
          <a:cxnLst/>
          <a:rect l="0" t="0" r="0" b="0"/>
          <a:pathLst>
            <a:path w="6911975">
              <a:moveTo>
                <a:pt x="0" y="0"/>
              </a:moveTo>
              <a:lnTo>
                <a:pt x="6911644" y="0"/>
              </a:lnTo>
            </a:path>
          </a:pathLst>
        </a:custGeom>
        <a:ln w="9131">
          <a:solidFill>
            <a:srgbClr val="000000"/>
          </a:solidFill>
        </a:ln>
      </xdr:spPr>
    </xdr:sp>
    <xdr:clientData/>
  </xdr:oneCellAnchor>
  <xdr:oneCellAnchor>
    <xdr:from>
      <xdr:col>0</xdr:col>
      <xdr:colOff>72161</xdr:colOff>
      <xdr:row>27</xdr:row>
      <xdr:rowOff>210350</xdr:rowOff>
    </xdr:from>
    <xdr:ext cx="6911975" cy="0"/>
    <xdr:sp macro="" textlink="">
      <xdr:nvSpPr>
        <xdr:cNvPr id="9" name="Shape 9"/>
        <xdr:cNvSpPr/>
      </xdr:nvSpPr>
      <xdr:spPr>
        <a:xfrm>
          <a:off x="0" y="0"/>
          <a:ext cx="6911975" cy="0"/>
        </a:xfrm>
        <a:custGeom>
          <a:avLst/>
          <a:gdLst/>
          <a:ahLst/>
          <a:cxnLst/>
          <a:rect l="0" t="0" r="0" b="0"/>
          <a:pathLst>
            <a:path w="6911975">
              <a:moveTo>
                <a:pt x="0" y="0"/>
              </a:moveTo>
              <a:lnTo>
                <a:pt x="6911644" y="0"/>
              </a:lnTo>
            </a:path>
          </a:pathLst>
        </a:custGeom>
        <a:ln w="9131">
          <a:solidFill>
            <a:srgbClr val="000000"/>
          </a:solidFill>
        </a:ln>
      </xdr:spPr>
    </xdr:sp>
    <xdr:clientData/>
  </xdr:oneCellAnchor>
  <xdr:oneCellAnchor>
    <xdr:from>
      <xdr:col>0</xdr:col>
      <xdr:colOff>503961</xdr:colOff>
      <xdr:row>38</xdr:row>
      <xdr:rowOff>4565</xdr:rowOff>
    </xdr:from>
    <xdr:ext cx="6911975" cy="0"/>
    <xdr:sp macro="" textlink="">
      <xdr:nvSpPr>
        <xdr:cNvPr id="10" name="Shape 10"/>
        <xdr:cNvSpPr/>
      </xdr:nvSpPr>
      <xdr:spPr>
        <a:xfrm>
          <a:off x="0" y="0"/>
          <a:ext cx="6911975" cy="0"/>
        </a:xfrm>
        <a:custGeom>
          <a:avLst/>
          <a:gdLst/>
          <a:ahLst/>
          <a:cxnLst/>
          <a:rect l="0" t="0" r="0" b="0"/>
          <a:pathLst>
            <a:path w="6911975">
              <a:moveTo>
                <a:pt x="0" y="0"/>
              </a:moveTo>
              <a:lnTo>
                <a:pt x="6911644" y="0"/>
              </a:lnTo>
            </a:path>
          </a:pathLst>
        </a:custGeom>
        <a:ln w="9131">
          <a:solidFill>
            <a:srgbClr val="000000"/>
          </a:solidFill>
        </a:ln>
      </xdr:spPr>
    </xdr:sp>
    <xdr:clientData/>
  </xdr:oneCellAnchor>
  <xdr:oneCellAnchor>
    <xdr:from>
      <xdr:col>0</xdr:col>
      <xdr:colOff>503961</xdr:colOff>
      <xdr:row>39</xdr:row>
      <xdr:rowOff>6292</xdr:rowOff>
    </xdr:from>
    <xdr:ext cx="6911975" cy="0"/>
    <xdr:sp macro="" textlink="">
      <xdr:nvSpPr>
        <xdr:cNvPr id="11" name="Shape 11"/>
        <xdr:cNvSpPr/>
      </xdr:nvSpPr>
      <xdr:spPr>
        <a:xfrm>
          <a:off x="0" y="0"/>
          <a:ext cx="6911975" cy="0"/>
        </a:xfrm>
        <a:custGeom>
          <a:avLst/>
          <a:gdLst/>
          <a:ahLst/>
          <a:cxnLst/>
          <a:rect l="0" t="0" r="0" b="0"/>
          <a:pathLst>
            <a:path w="6911975">
              <a:moveTo>
                <a:pt x="0" y="0"/>
              </a:moveTo>
              <a:lnTo>
                <a:pt x="6911644" y="0"/>
              </a:lnTo>
            </a:path>
          </a:pathLst>
        </a:custGeom>
        <a:ln w="12585">
          <a:solidFill>
            <a:srgbClr val="000000"/>
          </a:solidFill>
        </a:ln>
      </xdr:spPr>
    </xdr:sp>
    <xdr:clientData/>
  </xdr:oneCellAnchor>
  <xdr:oneCellAnchor>
    <xdr:from>
      <xdr:col>0</xdr:col>
      <xdr:colOff>72161</xdr:colOff>
      <xdr:row>40</xdr:row>
      <xdr:rowOff>515698</xdr:rowOff>
    </xdr:from>
    <xdr:ext cx="6911975" cy="0"/>
    <xdr:sp macro="" textlink="">
      <xdr:nvSpPr>
        <xdr:cNvPr id="12" name="Shape 12"/>
        <xdr:cNvSpPr/>
      </xdr:nvSpPr>
      <xdr:spPr>
        <a:xfrm>
          <a:off x="0" y="0"/>
          <a:ext cx="6911975" cy="0"/>
        </a:xfrm>
        <a:custGeom>
          <a:avLst/>
          <a:gdLst/>
          <a:ahLst/>
          <a:cxnLst/>
          <a:rect l="0" t="0" r="0" b="0"/>
          <a:pathLst>
            <a:path w="6911975">
              <a:moveTo>
                <a:pt x="0" y="0"/>
              </a:moveTo>
              <a:lnTo>
                <a:pt x="6911644" y="0"/>
              </a:lnTo>
            </a:path>
          </a:pathLst>
        </a:custGeom>
        <a:ln w="9131">
          <a:solidFill>
            <a:srgbClr val="000000"/>
          </a:solidFill>
        </a:ln>
      </xdr:spPr>
    </xdr:sp>
    <xdr:clientData/>
  </xdr:oneCellAnchor>
  <xdr:oneCellAnchor>
    <xdr:from>
      <xdr:col>0</xdr:col>
      <xdr:colOff>72161</xdr:colOff>
      <xdr:row>40</xdr:row>
      <xdr:rowOff>830493</xdr:rowOff>
    </xdr:from>
    <xdr:ext cx="6911975" cy="0"/>
    <xdr:sp macro="" textlink="">
      <xdr:nvSpPr>
        <xdr:cNvPr id="13" name="Shape 13"/>
        <xdr:cNvSpPr/>
      </xdr:nvSpPr>
      <xdr:spPr>
        <a:xfrm>
          <a:off x="0" y="0"/>
          <a:ext cx="6911975" cy="0"/>
        </a:xfrm>
        <a:custGeom>
          <a:avLst/>
          <a:gdLst/>
          <a:ahLst/>
          <a:cxnLst/>
          <a:rect l="0" t="0" r="0" b="0"/>
          <a:pathLst>
            <a:path w="6911975">
              <a:moveTo>
                <a:pt x="0" y="0"/>
              </a:moveTo>
              <a:lnTo>
                <a:pt x="6911644" y="0"/>
              </a:lnTo>
            </a:path>
          </a:pathLst>
        </a:custGeom>
        <a:ln w="9131">
          <a:solidFill>
            <a:srgbClr val="000000"/>
          </a:solidFill>
        </a:ln>
      </xdr:spPr>
    </xdr:sp>
    <xdr:clientData/>
  </xdr:oneCellAnchor>
  <xdr:oneCellAnchor>
    <xdr:from>
      <xdr:col>0</xdr:col>
      <xdr:colOff>72161</xdr:colOff>
      <xdr:row>40</xdr:row>
      <xdr:rowOff>1495770</xdr:rowOff>
    </xdr:from>
    <xdr:ext cx="6911975" cy="0"/>
    <xdr:sp macro="" textlink="">
      <xdr:nvSpPr>
        <xdr:cNvPr id="14" name="Shape 14"/>
        <xdr:cNvSpPr/>
      </xdr:nvSpPr>
      <xdr:spPr>
        <a:xfrm>
          <a:off x="0" y="0"/>
          <a:ext cx="6911975" cy="0"/>
        </a:xfrm>
        <a:custGeom>
          <a:avLst/>
          <a:gdLst/>
          <a:ahLst/>
          <a:cxnLst/>
          <a:rect l="0" t="0" r="0" b="0"/>
          <a:pathLst>
            <a:path w="6911975">
              <a:moveTo>
                <a:pt x="0" y="0"/>
              </a:moveTo>
              <a:lnTo>
                <a:pt x="6911644" y="0"/>
              </a:lnTo>
            </a:path>
          </a:pathLst>
        </a:custGeom>
        <a:ln w="9131">
          <a:solidFill>
            <a:srgbClr val="000000"/>
          </a:solidFill>
        </a:ln>
      </xdr:spPr>
    </xdr:sp>
    <xdr:clientData/>
  </xdr:oneCellAnchor>
  <xdr:oneCellAnchor>
    <xdr:from>
      <xdr:col>0</xdr:col>
      <xdr:colOff>72161</xdr:colOff>
      <xdr:row>40</xdr:row>
      <xdr:rowOff>1810565</xdr:rowOff>
    </xdr:from>
    <xdr:ext cx="6911975" cy="0"/>
    <xdr:sp macro="" textlink="">
      <xdr:nvSpPr>
        <xdr:cNvPr id="15" name="Shape 15"/>
        <xdr:cNvSpPr/>
      </xdr:nvSpPr>
      <xdr:spPr>
        <a:xfrm>
          <a:off x="0" y="0"/>
          <a:ext cx="6911975" cy="0"/>
        </a:xfrm>
        <a:custGeom>
          <a:avLst/>
          <a:gdLst/>
          <a:ahLst/>
          <a:cxnLst/>
          <a:rect l="0" t="0" r="0" b="0"/>
          <a:pathLst>
            <a:path w="6911975">
              <a:moveTo>
                <a:pt x="0" y="0"/>
              </a:moveTo>
              <a:lnTo>
                <a:pt x="6911644" y="0"/>
              </a:lnTo>
            </a:path>
          </a:pathLst>
        </a:custGeom>
        <a:ln w="9131">
          <a:solidFill>
            <a:srgbClr val="000000"/>
          </a:solidFill>
        </a:ln>
      </xdr:spPr>
    </xdr:sp>
    <xdr:clientData/>
  </xdr:oneCellAnchor>
  <xdr:oneCellAnchor>
    <xdr:from>
      <xdr:col>0</xdr:col>
      <xdr:colOff>503961</xdr:colOff>
      <xdr:row>41</xdr:row>
      <xdr:rowOff>4565</xdr:rowOff>
    </xdr:from>
    <xdr:ext cx="6911975" cy="0"/>
    <xdr:sp macro="" textlink="">
      <xdr:nvSpPr>
        <xdr:cNvPr id="16" name="Shape 16"/>
        <xdr:cNvSpPr/>
      </xdr:nvSpPr>
      <xdr:spPr>
        <a:xfrm>
          <a:off x="0" y="0"/>
          <a:ext cx="6911975" cy="0"/>
        </a:xfrm>
        <a:custGeom>
          <a:avLst/>
          <a:gdLst/>
          <a:ahLst/>
          <a:cxnLst/>
          <a:rect l="0" t="0" r="0" b="0"/>
          <a:pathLst>
            <a:path w="6911975">
              <a:moveTo>
                <a:pt x="0" y="0"/>
              </a:moveTo>
              <a:lnTo>
                <a:pt x="6911644" y="0"/>
              </a:lnTo>
            </a:path>
          </a:pathLst>
        </a:custGeom>
        <a:ln w="9131">
          <a:solidFill>
            <a:srgbClr val="000000"/>
          </a:solidFill>
        </a:ln>
      </xdr:spPr>
    </xdr:sp>
    <xdr:clientData/>
  </xdr:one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More" refreshedDate="44757.468042476852" createdVersion="4" refreshedVersion="4" minRefreshableVersion="3" recordCount="390">
  <cacheSource type="worksheet">
    <worksheetSource ref="B1:D1048576" sheet="Hoja1"/>
  </cacheSource>
  <cacheFields count="3">
    <cacheField name="Descripción" numFmtId="0">
      <sharedItems containsBlank="1" count="21">
        <s v="Interes"/>
        <s v="Iva Int"/>
        <s v="Ret.Imp.Ing.Bs.Bs As"/>
        <s v="Proveedores"/>
        <s v="Iva Perc"/>
        <s v="Banco Frances"/>
        <s v="Comision"/>
        <s v="Iva"/>
        <s v="Impuesto - Ley 25413"/>
        <s v="Banco Municipal"/>
        <s v="Per Iibb Agip 939/13"/>
        <s v="Banco Galicia"/>
        <s v="Banco ICBC"/>
        <s v="Banco Comafi"/>
        <s v="Banco Santander"/>
        <s v="Deudores"/>
        <s v="Mutual 23 de Septiembre"/>
        <s v="Mutual Faro"/>
        <s v="Calzim SA"/>
        <s v="SALDO FINAL"/>
        <m/>
      </sharedItems>
    </cacheField>
    <cacheField name="Débitos" numFmtId="0">
      <sharedItems containsString="0" containsBlank="1" containsNumber="1" minValue="0.02" maxValue="1749267"/>
    </cacheField>
    <cacheField name="Créditos" numFmtId="0">
      <sharedItems containsString="0" containsBlank="1" containsNumber="1" minValue="20000" maxValue="5003416.8499999996"/>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390">
  <r>
    <x v="0"/>
    <n v="9505.11"/>
    <m/>
  </r>
  <r>
    <x v="1"/>
    <n v="998.03"/>
    <m/>
  </r>
  <r>
    <x v="2"/>
    <n v="570.29999999999995"/>
    <m/>
  </r>
  <r>
    <x v="3"/>
    <n v="169.18"/>
    <m/>
  </r>
  <r>
    <x v="4"/>
    <n v="142.57"/>
    <m/>
  </r>
  <r>
    <x v="5"/>
    <m/>
    <n v="20000"/>
  </r>
  <r>
    <x v="5"/>
    <m/>
    <n v="200000"/>
  </r>
  <r>
    <x v="6"/>
    <n v="20"/>
    <m/>
  </r>
  <r>
    <x v="7"/>
    <n v="4.2"/>
    <m/>
  </r>
  <r>
    <x v="3"/>
    <n v="180000"/>
    <m/>
  </r>
  <r>
    <x v="3"/>
    <n v="180000"/>
    <m/>
  </r>
  <r>
    <x v="8"/>
    <n v="57.03"/>
    <m/>
  </r>
  <r>
    <x v="8"/>
    <n v="5.99"/>
    <m/>
  </r>
  <r>
    <x v="8"/>
    <n v="3.42"/>
    <m/>
  </r>
  <r>
    <x v="8"/>
    <n v="1.02"/>
    <m/>
  </r>
  <r>
    <x v="8"/>
    <n v="0.86"/>
    <m/>
  </r>
  <r>
    <x v="8"/>
    <n v="0.12"/>
    <m/>
  </r>
  <r>
    <x v="8"/>
    <n v="0.03"/>
    <m/>
  </r>
  <r>
    <x v="6"/>
    <n v="116.75"/>
    <m/>
  </r>
  <r>
    <x v="7"/>
    <n v="24.52"/>
    <m/>
  </r>
  <r>
    <x v="9"/>
    <m/>
    <n v="160000"/>
  </r>
  <r>
    <x v="6"/>
    <n v="1600"/>
    <m/>
  </r>
  <r>
    <x v="7"/>
    <n v="336"/>
    <m/>
  </r>
  <r>
    <x v="10"/>
    <n v="16"/>
    <m/>
  </r>
  <r>
    <x v="6"/>
    <n v="20"/>
    <m/>
  </r>
  <r>
    <x v="7"/>
    <n v="4.2"/>
    <m/>
  </r>
  <r>
    <x v="6"/>
    <n v="20"/>
    <m/>
  </r>
  <r>
    <x v="7"/>
    <n v="4.2"/>
    <m/>
  </r>
  <r>
    <x v="6"/>
    <n v="20"/>
    <m/>
  </r>
  <r>
    <x v="7"/>
    <n v="4.2"/>
    <m/>
  </r>
  <r>
    <x v="6"/>
    <n v="20"/>
    <m/>
  </r>
  <r>
    <x v="7"/>
    <n v="4.2"/>
    <m/>
  </r>
  <r>
    <x v="3"/>
    <n v="150000"/>
    <m/>
  </r>
  <r>
    <x v="8"/>
    <n v="1080"/>
    <m/>
  </r>
  <r>
    <x v="8"/>
    <n v="1080"/>
    <m/>
  </r>
  <r>
    <x v="8"/>
    <n v="0.7"/>
    <m/>
  </r>
  <r>
    <x v="8"/>
    <n v="0.15"/>
    <m/>
  </r>
  <r>
    <x v="8"/>
    <n v="9.6"/>
    <m/>
  </r>
  <r>
    <x v="8"/>
    <n v="2.02"/>
    <m/>
  </r>
  <r>
    <x v="8"/>
    <n v="0.1"/>
    <m/>
  </r>
  <r>
    <x v="8"/>
    <n v="0.12"/>
    <m/>
  </r>
  <r>
    <x v="8"/>
    <n v="0.03"/>
    <m/>
  </r>
  <r>
    <x v="8"/>
    <n v="0.12"/>
    <m/>
  </r>
  <r>
    <x v="8"/>
    <n v="0.03"/>
    <m/>
  </r>
  <r>
    <x v="8"/>
    <n v="0.12"/>
    <m/>
  </r>
  <r>
    <x v="8"/>
    <n v="0.03"/>
    <m/>
  </r>
  <r>
    <x v="8"/>
    <n v="0.12"/>
    <m/>
  </r>
  <r>
    <x v="8"/>
    <n v="0.03"/>
    <m/>
  </r>
  <r>
    <x v="6"/>
    <n v="116.75"/>
    <m/>
  </r>
  <r>
    <x v="7"/>
    <n v="24.52"/>
    <m/>
  </r>
  <r>
    <x v="5"/>
    <m/>
    <n v="150000"/>
  </r>
  <r>
    <x v="3"/>
    <n v="180000"/>
    <m/>
  </r>
  <r>
    <x v="8"/>
    <n v="900"/>
    <m/>
  </r>
  <r>
    <x v="8"/>
    <n v="0.7"/>
    <m/>
  </r>
  <r>
    <x v="8"/>
    <n v="0.15"/>
    <m/>
  </r>
  <r>
    <x v="6"/>
    <n v="116.75"/>
    <m/>
  </r>
  <r>
    <x v="7"/>
    <n v="24.52"/>
    <m/>
  </r>
  <r>
    <x v="11"/>
    <m/>
    <n v="180000"/>
  </r>
  <r>
    <x v="6"/>
    <n v="20"/>
    <m/>
  </r>
  <r>
    <x v="7"/>
    <n v="4.2"/>
    <m/>
  </r>
  <r>
    <x v="6"/>
    <n v="20"/>
    <m/>
  </r>
  <r>
    <x v="7"/>
    <n v="4.2"/>
    <m/>
  </r>
  <r>
    <x v="3"/>
    <n v="360000"/>
    <m/>
  </r>
  <r>
    <x v="8"/>
    <n v="1080"/>
    <m/>
  </r>
  <r>
    <x v="8"/>
    <n v="0.7"/>
    <m/>
  </r>
  <r>
    <x v="8"/>
    <n v="0.15"/>
    <m/>
  </r>
  <r>
    <x v="8"/>
    <n v="0.12"/>
    <m/>
  </r>
  <r>
    <x v="8"/>
    <n v="0.03"/>
    <m/>
  </r>
  <r>
    <x v="8"/>
    <n v="0.12"/>
    <m/>
  </r>
  <r>
    <x v="8"/>
    <n v="0.03"/>
    <m/>
  </r>
  <r>
    <x v="6"/>
    <n v="116.75"/>
    <m/>
  </r>
  <r>
    <x v="7"/>
    <n v="24.52"/>
    <m/>
  </r>
  <r>
    <x v="12"/>
    <n v="100"/>
    <m/>
  </r>
  <r>
    <x v="13"/>
    <n v="110000"/>
    <m/>
  </r>
  <r>
    <x v="3"/>
    <n v="705000"/>
    <m/>
  </r>
  <r>
    <x v="14"/>
    <n v="590000"/>
    <m/>
  </r>
  <r>
    <x v="3"/>
    <n v="1000000"/>
    <m/>
  </r>
  <r>
    <x v="11"/>
    <n v="90000"/>
    <m/>
  </r>
  <r>
    <x v="5"/>
    <m/>
    <n v="375000"/>
  </r>
  <r>
    <x v="15"/>
    <m/>
    <n v="2500000"/>
  </r>
  <r>
    <x v="8"/>
    <n v="15000"/>
    <m/>
  </r>
  <r>
    <x v="6"/>
    <n v="20"/>
    <m/>
  </r>
  <r>
    <x v="7"/>
    <n v="4.2"/>
    <m/>
  </r>
  <r>
    <x v="6"/>
    <n v="100"/>
    <m/>
  </r>
  <r>
    <x v="7"/>
    <n v="21"/>
    <m/>
  </r>
  <r>
    <x v="3"/>
    <n v="1500000"/>
    <m/>
  </r>
  <r>
    <x v="8"/>
    <n v="2160"/>
    <m/>
  </r>
  <r>
    <x v="8"/>
    <n v="0.7"/>
    <m/>
  </r>
  <r>
    <x v="8"/>
    <n v="0.15"/>
    <m/>
  </r>
  <r>
    <x v="8"/>
    <n v="4230"/>
    <m/>
  </r>
  <r>
    <x v="8"/>
    <n v="6000"/>
    <m/>
  </r>
  <r>
    <x v="8"/>
    <n v="0.12"/>
    <m/>
  </r>
  <r>
    <x v="8"/>
    <n v="0.03"/>
    <m/>
  </r>
  <r>
    <x v="8"/>
    <n v="0.6"/>
    <m/>
  </r>
  <r>
    <x v="8"/>
    <n v="0.13"/>
    <m/>
  </r>
  <r>
    <x v="6"/>
    <n v="120.15"/>
    <m/>
  </r>
  <r>
    <x v="7"/>
    <n v="25.23"/>
    <m/>
  </r>
  <r>
    <x v="11"/>
    <n v="1000000"/>
    <m/>
  </r>
  <r>
    <x v="11"/>
    <n v="1000000"/>
    <m/>
  </r>
  <r>
    <x v="11"/>
    <n v="200000"/>
    <m/>
  </r>
  <r>
    <x v="11"/>
    <n v="100000"/>
    <m/>
  </r>
  <r>
    <x v="13"/>
    <n v="1000000"/>
    <m/>
  </r>
  <r>
    <x v="13"/>
    <n v="150000"/>
    <m/>
  </r>
  <r>
    <x v="8"/>
    <n v="30020.5"/>
    <m/>
  </r>
  <r>
    <x v="16"/>
    <m/>
    <n v="5003416.8499999996"/>
  </r>
  <r>
    <x v="6"/>
    <n v="20"/>
    <m/>
  </r>
  <r>
    <x v="7"/>
    <n v="4.2"/>
    <m/>
  </r>
  <r>
    <x v="6"/>
    <n v="100"/>
    <m/>
  </r>
  <r>
    <x v="7"/>
    <n v="21"/>
    <m/>
  </r>
  <r>
    <x v="3"/>
    <n v="150000"/>
    <m/>
  </r>
  <r>
    <x v="8"/>
    <n v="9000"/>
    <m/>
  </r>
  <r>
    <x v="8"/>
    <n v="0.72"/>
    <m/>
  </r>
  <r>
    <x v="8"/>
    <n v="0.15"/>
    <m/>
  </r>
  <r>
    <x v="8"/>
    <n v="0.12"/>
    <m/>
  </r>
  <r>
    <x v="8"/>
    <n v="0.03"/>
    <m/>
  </r>
  <r>
    <x v="8"/>
    <n v="0.6"/>
    <m/>
  </r>
  <r>
    <x v="8"/>
    <n v="0.13"/>
    <m/>
  </r>
  <r>
    <x v="6"/>
    <n v="120.15"/>
    <m/>
  </r>
  <r>
    <x v="7"/>
    <n v="25.23"/>
    <m/>
  </r>
  <r>
    <x v="3"/>
    <n v="31000"/>
    <m/>
  </r>
  <r>
    <x v="9"/>
    <m/>
    <n v="30000"/>
  </r>
  <r>
    <x v="5"/>
    <m/>
    <n v="150000"/>
  </r>
  <r>
    <x v="6"/>
    <n v="20"/>
    <m/>
  </r>
  <r>
    <x v="7"/>
    <n v="4.2"/>
    <m/>
  </r>
  <r>
    <x v="8"/>
    <n v="900"/>
    <m/>
  </r>
  <r>
    <x v="8"/>
    <n v="0.72"/>
    <m/>
  </r>
  <r>
    <x v="8"/>
    <n v="0.15"/>
    <m/>
  </r>
  <r>
    <x v="8"/>
    <n v="186"/>
    <m/>
  </r>
  <r>
    <x v="8"/>
    <n v="0.12"/>
    <m/>
  </r>
  <r>
    <x v="8"/>
    <n v="0.03"/>
    <m/>
  </r>
  <r>
    <x v="3"/>
    <n v="2000"/>
    <m/>
  </r>
  <r>
    <x v="3"/>
    <n v="20000"/>
    <m/>
  </r>
  <r>
    <x v="3"/>
    <n v="21400"/>
    <m/>
  </r>
  <r>
    <x v="3"/>
    <n v="62000.11"/>
    <m/>
  </r>
  <r>
    <x v="14"/>
    <n v="130000"/>
    <m/>
  </r>
  <r>
    <x v="5"/>
    <n v="60000"/>
    <m/>
  </r>
  <r>
    <x v="15"/>
    <m/>
    <n v="295878.3"/>
  </r>
  <r>
    <x v="8"/>
    <n v="1775.27"/>
    <m/>
  </r>
  <r>
    <x v="6"/>
    <n v="20"/>
    <m/>
  </r>
  <r>
    <x v="7"/>
    <n v="4.2"/>
    <m/>
  </r>
  <r>
    <x v="6"/>
    <n v="15"/>
    <m/>
  </r>
  <r>
    <x v="7"/>
    <n v="3.15"/>
    <m/>
  </r>
  <r>
    <x v="8"/>
    <n v="12"/>
    <m/>
  </r>
  <r>
    <x v="8"/>
    <n v="120"/>
    <m/>
  </r>
  <r>
    <x v="8"/>
    <n v="128.4"/>
    <m/>
  </r>
  <r>
    <x v="8"/>
    <n v="372"/>
    <m/>
  </r>
  <r>
    <x v="8"/>
    <n v="0.12"/>
    <m/>
  </r>
  <r>
    <x v="8"/>
    <n v="0.03"/>
    <m/>
  </r>
  <r>
    <x v="8"/>
    <n v="0.09"/>
    <m/>
  </r>
  <r>
    <x v="8"/>
    <n v="0.02"/>
    <m/>
  </r>
  <r>
    <x v="15"/>
    <m/>
    <n v="137505.78"/>
  </r>
  <r>
    <x v="8"/>
    <n v="825.03"/>
    <m/>
  </r>
  <r>
    <x v="6"/>
    <n v="20"/>
    <m/>
  </r>
  <r>
    <x v="7"/>
    <n v="4.2"/>
    <m/>
  </r>
  <r>
    <x v="8"/>
    <n v="0.12"/>
    <m/>
  </r>
  <r>
    <x v="8"/>
    <n v="0.03"/>
    <m/>
  </r>
  <r>
    <x v="9"/>
    <n v="50000"/>
    <m/>
  </r>
  <r>
    <x v="9"/>
    <n v="50000"/>
    <m/>
  </r>
  <r>
    <x v="3"/>
    <n v="5000"/>
    <m/>
  </r>
  <r>
    <x v="8"/>
    <n v="30"/>
    <m/>
  </r>
  <r>
    <x v="3"/>
    <n v="30000"/>
    <m/>
  </r>
  <r>
    <x v="8"/>
    <n v="180"/>
    <m/>
  </r>
  <r>
    <x v="3"/>
    <n v="660000"/>
    <m/>
  </r>
  <r>
    <x v="3"/>
    <n v="510000"/>
    <m/>
  </r>
  <r>
    <x v="3"/>
    <n v="30000"/>
    <m/>
  </r>
  <r>
    <x v="3"/>
    <n v="4318"/>
    <m/>
  </r>
  <r>
    <x v="3"/>
    <n v="193750"/>
    <m/>
  </r>
  <r>
    <x v="3"/>
    <n v="30000"/>
    <m/>
  </r>
  <r>
    <x v="11"/>
    <n v="1000000"/>
    <m/>
  </r>
  <r>
    <x v="11"/>
    <n v="400000"/>
    <m/>
  </r>
  <r>
    <x v="9"/>
    <n v="1000000"/>
    <m/>
  </r>
  <r>
    <x v="9"/>
    <n v="1000000"/>
    <m/>
  </r>
  <r>
    <x v="3"/>
    <n v="17526.66"/>
    <m/>
  </r>
  <r>
    <x v="8"/>
    <n v="10667.88"/>
    <m/>
  </r>
  <r>
    <x v="17"/>
    <m/>
    <n v="1777980.74"/>
  </r>
  <r>
    <x v="16"/>
    <m/>
    <n v="3396655.75"/>
  </r>
  <r>
    <x v="8"/>
    <n v="20379.93"/>
    <m/>
  </r>
  <r>
    <x v="3"/>
    <n v="100000"/>
    <m/>
  </r>
  <r>
    <x v="8"/>
    <n v="600"/>
    <m/>
  </r>
  <r>
    <x v="3"/>
    <n v="100000"/>
    <m/>
  </r>
  <r>
    <x v="8"/>
    <n v="600"/>
    <m/>
  </r>
  <r>
    <x v="6"/>
    <n v="100"/>
    <m/>
  </r>
  <r>
    <x v="7"/>
    <n v="21"/>
    <m/>
  </r>
  <r>
    <x v="8"/>
    <n v="3960"/>
    <m/>
  </r>
  <r>
    <x v="8"/>
    <n v="3060"/>
    <m/>
  </r>
  <r>
    <x v="8"/>
    <n v="180"/>
    <m/>
  </r>
  <r>
    <x v="8"/>
    <n v="25.91"/>
    <m/>
  </r>
  <r>
    <x v="8"/>
    <n v="1162.5"/>
    <m/>
  </r>
  <r>
    <x v="8"/>
    <n v="180"/>
    <m/>
  </r>
  <r>
    <x v="8"/>
    <n v="105.16"/>
    <m/>
  </r>
  <r>
    <x v="8"/>
    <n v="0.6"/>
    <m/>
  </r>
  <r>
    <x v="8"/>
    <n v="0.13"/>
    <m/>
  </r>
  <r>
    <x v="12"/>
    <n v="80000"/>
    <m/>
  </r>
  <r>
    <x v="3"/>
    <n v="7013.16"/>
    <m/>
  </r>
  <r>
    <x v="3"/>
    <n v="100000"/>
    <m/>
  </r>
  <r>
    <x v="3"/>
    <n v="78225"/>
    <m/>
  </r>
  <r>
    <x v="3"/>
    <n v="121000"/>
    <m/>
  </r>
  <r>
    <x v="3"/>
    <n v="46782.23"/>
    <m/>
  </r>
  <r>
    <x v="15"/>
    <m/>
    <n v="395825.55"/>
  </r>
  <r>
    <x v="8"/>
    <n v="2374.9499999999998"/>
    <m/>
  </r>
  <r>
    <x v="6"/>
    <n v="20"/>
    <m/>
  </r>
  <r>
    <x v="7"/>
    <n v="4.2"/>
    <m/>
  </r>
  <r>
    <x v="6"/>
    <n v="100"/>
    <m/>
  </r>
  <r>
    <x v="7"/>
    <n v="21"/>
    <m/>
  </r>
  <r>
    <x v="3"/>
    <n v="375600"/>
    <m/>
  </r>
  <r>
    <x v="3"/>
    <n v="180000"/>
    <m/>
  </r>
  <r>
    <x v="8"/>
    <n v="42.08"/>
    <m/>
  </r>
  <r>
    <x v="8"/>
    <n v="600"/>
    <m/>
  </r>
  <r>
    <x v="8"/>
    <n v="469.35"/>
    <m/>
  </r>
  <r>
    <x v="8"/>
    <n v="726"/>
    <m/>
  </r>
  <r>
    <x v="8"/>
    <n v="280.69"/>
    <m/>
  </r>
  <r>
    <x v="8"/>
    <n v="0.12"/>
    <m/>
  </r>
  <r>
    <x v="8"/>
    <n v="0.03"/>
    <m/>
  </r>
  <r>
    <x v="8"/>
    <n v="0.6"/>
    <m/>
  </r>
  <r>
    <x v="8"/>
    <n v="0.13"/>
    <m/>
  </r>
  <r>
    <x v="6"/>
    <n v="120.15"/>
    <m/>
  </r>
  <r>
    <x v="7"/>
    <n v="25.23"/>
    <m/>
  </r>
  <r>
    <x v="11"/>
    <n v="1000000"/>
    <m/>
  </r>
  <r>
    <x v="11"/>
    <n v="300000"/>
    <m/>
  </r>
  <r>
    <x v="15"/>
    <m/>
    <n v="2000000"/>
  </r>
  <r>
    <x v="8"/>
    <n v="12000"/>
    <m/>
  </r>
  <r>
    <x v="6"/>
    <n v="100"/>
    <m/>
  </r>
  <r>
    <x v="7"/>
    <n v="21"/>
    <m/>
  </r>
  <r>
    <x v="3"/>
    <n v="1749267"/>
    <m/>
  </r>
  <r>
    <x v="3"/>
    <n v="350000"/>
    <m/>
  </r>
  <r>
    <x v="8"/>
    <n v="2253.6"/>
    <m/>
  </r>
  <r>
    <x v="8"/>
    <n v="1080"/>
    <m/>
  </r>
  <r>
    <x v="8"/>
    <n v="0.72"/>
    <m/>
  </r>
  <r>
    <x v="8"/>
    <n v="0.15"/>
    <m/>
  </r>
  <r>
    <x v="8"/>
    <n v="0.6"/>
    <m/>
  </r>
  <r>
    <x v="8"/>
    <n v="0.13"/>
    <m/>
  </r>
  <r>
    <x v="6"/>
    <n v="120.15"/>
    <m/>
  </r>
  <r>
    <x v="7"/>
    <n v="25.23"/>
    <m/>
  </r>
  <r>
    <x v="5"/>
    <m/>
    <n v="1950000"/>
  </r>
  <r>
    <x v="3"/>
    <n v="20000"/>
    <m/>
  </r>
  <r>
    <x v="8"/>
    <n v="120"/>
    <m/>
  </r>
  <r>
    <x v="3"/>
    <n v="180000"/>
    <m/>
  </r>
  <r>
    <x v="8"/>
    <n v="10495.6"/>
    <m/>
  </r>
  <r>
    <x v="8"/>
    <n v="2100"/>
    <m/>
  </r>
  <r>
    <x v="8"/>
    <n v="0.72"/>
    <m/>
  </r>
  <r>
    <x v="8"/>
    <n v="0.15"/>
    <m/>
  </r>
  <r>
    <x v="6"/>
    <n v="120.15"/>
    <m/>
  </r>
  <r>
    <x v="7"/>
    <n v="25.23"/>
    <m/>
  </r>
  <r>
    <x v="11"/>
    <n v="1000000"/>
    <m/>
  </r>
  <r>
    <x v="11"/>
    <n v="1000000"/>
    <m/>
  </r>
  <r>
    <x v="11"/>
    <n v="200000"/>
    <m/>
  </r>
  <r>
    <x v="14"/>
    <n v="1000000"/>
    <m/>
  </r>
  <r>
    <x v="3"/>
    <n v="725000"/>
    <m/>
  </r>
  <r>
    <x v="3"/>
    <n v="5100.4799999999996"/>
    <m/>
  </r>
  <r>
    <x v="3"/>
    <n v="300000"/>
    <m/>
  </r>
  <r>
    <x v="3"/>
    <n v="12000"/>
    <m/>
  </r>
  <r>
    <x v="14"/>
    <n v="200000"/>
    <m/>
  </r>
  <r>
    <x v="15"/>
    <m/>
    <n v="2400000"/>
  </r>
  <r>
    <x v="8"/>
    <n v="14400"/>
    <m/>
  </r>
  <r>
    <x v="15"/>
    <m/>
    <n v="300000"/>
  </r>
  <r>
    <x v="8"/>
    <n v="1800"/>
    <m/>
  </r>
  <r>
    <x v="15"/>
    <m/>
    <n v="2300000"/>
  </r>
  <r>
    <x v="8"/>
    <n v="13800"/>
    <m/>
  </r>
  <r>
    <x v="3"/>
    <n v="290000"/>
    <m/>
  </r>
  <r>
    <x v="8"/>
    <n v="1740"/>
    <m/>
  </r>
  <r>
    <x v="3"/>
    <n v="40000"/>
    <m/>
  </r>
  <r>
    <x v="8"/>
    <n v="240"/>
    <m/>
  </r>
  <r>
    <x v="6"/>
    <n v="20"/>
    <m/>
  </r>
  <r>
    <x v="7"/>
    <n v="4.2"/>
    <m/>
  </r>
  <r>
    <x v="6"/>
    <n v="20"/>
    <m/>
  </r>
  <r>
    <x v="7"/>
    <n v="4.2"/>
    <m/>
  </r>
  <r>
    <x v="6"/>
    <n v="100"/>
    <m/>
  </r>
  <r>
    <x v="7"/>
    <n v="21"/>
    <m/>
  </r>
  <r>
    <x v="8"/>
    <n v="1080"/>
    <m/>
  </r>
  <r>
    <x v="8"/>
    <n v="0.72"/>
    <m/>
  </r>
  <r>
    <x v="8"/>
    <n v="0.15"/>
    <m/>
  </r>
  <r>
    <x v="8"/>
    <n v="4350"/>
    <m/>
  </r>
  <r>
    <x v="8"/>
    <n v="30.6"/>
    <m/>
  </r>
  <r>
    <x v="8"/>
    <n v="1800"/>
    <m/>
  </r>
  <r>
    <x v="8"/>
    <n v="72"/>
    <m/>
  </r>
  <r>
    <x v="8"/>
    <n v="0.12"/>
    <m/>
  </r>
  <r>
    <x v="8"/>
    <n v="0.03"/>
    <m/>
  </r>
  <r>
    <x v="8"/>
    <n v="0.12"/>
    <m/>
  </r>
  <r>
    <x v="8"/>
    <n v="0.03"/>
    <m/>
  </r>
  <r>
    <x v="8"/>
    <n v="0.6"/>
    <m/>
  </r>
  <r>
    <x v="8"/>
    <n v="0.13"/>
    <m/>
  </r>
  <r>
    <x v="6"/>
    <n v="20"/>
    <m/>
  </r>
  <r>
    <x v="7"/>
    <n v="4.2"/>
    <m/>
  </r>
  <r>
    <x v="6"/>
    <n v="20"/>
    <m/>
  </r>
  <r>
    <x v="7"/>
    <n v="4.2"/>
    <m/>
  </r>
  <r>
    <x v="8"/>
    <n v="0.12"/>
    <m/>
  </r>
  <r>
    <x v="8"/>
    <n v="0.03"/>
    <m/>
  </r>
  <r>
    <x v="8"/>
    <n v="0.12"/>
    <m/>
  </r>
  <r>
    <x v="8"/>
    <n v="0.03"/>
    <m/>
  </r>
  <r>
    <x v="3"/>
    <n v="1000000"/>
    <m/>
  </r>
  <r>
    <x v="3"/>
    <n v="1000000"/>
    <m/>
  </r>
  <r>
    <x v="14"/>
    <n v="200000"/>
    <m/>
  </r>
  <r>
    <x v="3"/>
    <n v="11650"/>
    <m/>
  </r>
  <r>
    <x v="3"/>
    <n v="40777"/>
    <m/>
  </r>
  <r>
    <x v="11"/>
    <n v="500000"/>
    <m/>
  </r>
  <r>
    <x v="8"/>
    <n v="24000"/>
    <m/>
  </r>
  <r>
    <x v="15"/>
    <m/>
    <n v="4000000"/>
  </r>
  <r>
    <x v="15"/>
    <m/>
    <n v="1029374.88"/>
  </r>
  <r>
    <x v="8"/>
    <n v="6176.25"/>
    <m/>
  </r>
  <r>
    <x v="3"/>
    <n v="850000"/>
    <m/>
  </r>
  <r>
    <x v="8"/>
    <n v="5100"/>
    <m/>
  </r>
  <r>
    <x v="3"/>
    <n v="360000"/>
    <m/>
  </r>
  <r>
    <x v="8"/>
    <n v="2160"/>
    <m/>
  </r>
  <r>
    <x v="6"/>
    <n v="20"/>
    <m/>
  </r>
  <r>
    <x v="7"/>
    <n v="4.2"/>
    <m/>
  </r>
  <r>
    <x v="6"/>
    <n v="100"/>
    <m/>
  </r>
  <r>
    <x v="7"/>
    <n v="21"/>
    <m/>
  </r>
  <r>
    <x v="8"/>
    <n v="6000"/>
    <m/>
  </r>
  <r>
    <x v="8"/>
    <n v="6000"/>
    <m/>
  </r>
  <r>
    <x v="8"/>
    <n v="69.900000000000006"/>
    <m/>
  </r>
  <r>
    <x v="8"/>
    <n v="244.66"/>
    <m/>
  </r>
  <r>
    <x v="8"/>
    <n v="0.12"/>
    <m/>
  </r>
  <r>
    <x v="8"/>
    <n v="0.03"/>
    <m/>
  </r>
  <r>
    <x v="8"/>
    <n v="0.6"/>
    <m/>
  </r>
  <r>
    <x v="8"/>
    <n v="0.13"/>
    <m/>
  </r>
  <r>
    <x v="9"/>
    <n v="910000"/>
    <m/>
  </r>
  <r>
    <x v="11"/>
    <n v="1000000"/>
    <m/>
  </r>
  <r>
    <x v="11"/>
    <n v="900000"/>
    <m/>
  </r>
  <r>
    <x v="13"/>
    <n v="1000000"/>
    <m/>
  </r>
  <r>
    <x v="13"/>
    <n v="400000"/>
    <m/>
  </r>
  <r>
    <x v="3"/>
    <n v="5000"/>
    <m/>
  </r>
  <r>
    <x v="11"/>
    <n v="1000000"/>
    <m/>
  </r>
  <r>
    <x v="11"/>
    <n v="100000"/>
    <m/>
  </r>
  <r>
    <x v="3"/>
    <n v="35404.6"/>
    <m/>
  </r>
  <r>
    <x v="3"/>
    <n v="86047.5"/>
    <m/>
  </r>
  <r>
    <x v="3"/>
    <n v="12608.2"/>
    <m/>
  </r>
  <r>
    <x v="3"/>
    <n v="140965"/>
    <m/>
  </r>
  <r>
    <x v="3"/>
    <n v="55000"/>
    <m/>
  </r>
  <r>
    <x v="3"/>
    <n v="124934.99"/>
    <m/>
  </r>
  <r>
    <x v="3"/>
    <n v="46782.23"/>
    <m/>
  </r>
  <r>
    <x v="3"/>
    <n v="400000"/>
    <m/>
  </r>
  <r>
    <x v="8"/>
    <n v="11940"/>
    <m/>
  </r>
  <r>
    <x v="8"/>
    <n v="3000"/>
    <m/>
  </r>
  <r>
    <x v="15"/>
    <m/>
    <n v="1990000"/>
  </r>
  <r>
    <x v="15"/>
    <m/>
    <n v="500000"/>
  </r>
  <r>
    <x v="15"/>
    <m/>
    <n v="341533.46"/>
  </r>
  <r>
    <x v="8"/>
    <n v="2049.1999999999998"/>
    <m/>
  </r>
  <r>
    <x v="15"/>
    <m/>
    <n v="410000"/>
  </r>
  <r>
    <x v="8"/>
    <n v="2460"/>
    <m/>
  </r>
  <r>
    <x v="15"/>
    <m/>
    <n v="1100000"/>
  </r>
  <r>
    <x v="8"/>
    <n v="6600"/>
    <m/>
  </r>
  <r>
    <x v="5"/>
    <m/>
    <n v="500000"/>
  </r>
  <r>
    <x v="18"/>
    <m/>
    <n v="390000"/>
  </r>
  <r>
    <x v="8"/>
    <n v="2340"/>
    <m/>
  </r>
  <r>
    <x v="6"/>
    <n v="100"/>
    <m/>
  </r>
  <r>
    <x v="7"/>
    <n v="21"/>
    <m/>
  </r>
  <r>
    <x v="3"/>
    <n v="180000"/>
    <m/>
  </r>
  <r>
    <x v="8"/>
    <n v="30"/>
    <m/>
  </r>
  <r>
    <x v="8"/>
    <n v="212.43"/>
    <m/>
  </r>
  <r>
    <x v="8"/>
    <n v="516.29"/>
    <m/>
  </r>
  <r>
    <x v="8"/>
    <n v="75.650000000000006"/>
    <m/>
  </r>
  <r>
    <x v="8"/>
    <n v="845.79"/>
    <m/>
  </r>
  <r>
    <x v="8"/>
    <n v="330"/>
    <m/>
  </r>
  <r>
    <x v="8"/>
    <n v="749.61"/>
    <m/>
  </r>
  <r>
    <x v="8"/>
    <n v="280.69"/>
    <m/>
  </r>
  <r>
    <x v="8"/>
    <n v="2400"/>
    <m/>
  </r>
  <r>
    <x v="8"/>
    <n v="0.6"/>
    <m/>
  </r>
  <r>
    <x v="8"/>
    <n v="0.13"/>
    <m/>
  </r>
  <r>
    <x v="6"/>
    <n v="120.15"/>
    <m/>
  </r>
  <r>
    <x v="7"/>
    <n v="25.23"/>
    <m/>
  </r>
  <r>
    <x v="13"/>
    <n v="1000000"/>
    <m/>
  </r>
  <r>
    <x v="13"/>
    <n v="100000"/>
    <m/>
  </r>
  <r>
    <x v="14"/>
    <n v="1000000"/>
    <m/>
  </r>
  <r>
    <x v="14"/>
    <n v="1000000"/>
    <m/>
  </r>
  <r>
    <x v="14"/>
    <n v="1000000"/>
    <m/>
  </r>
  <r>
    <x v="14"/>
    <n v="300000"/>
    <m/>
  </r>
  <r>
    <x v="3"/>
    <n v="380000"/>
    <m/>
  </r>
  <r>
    <x v="3"/>
    <n v="2352.2399999999998"/>
    <m/>
  </r>
  <r>
    <x v="3"/>
    <n v="5355.51"/>
    <m/>
  </r>
  <r>
    <x v="15"/>
    <m/>
    <n v="5000000"/>
  </r>
  <r>
    <x v="8"/>
    <n v="30000"/>
    <m/>
  </r>
  <r>
    <x v="6"/>
    <n v="100"/>
    <m/>
  </r>
  <r>
    <x v="7"/>
    <n v="21"/>
    <m/>
  </r>
  <r>
    <x v="19"/>
    <m/>
    <m/>
  </r>
  <r>
    <x v="20"/>
    <m/>
    <m/>
  </r>
  <r>
    <x v="20"/>
    <m/>
    <m/>
  </r>
  <r>
    <x v="20"/>
    <m/>
    <m/>
  </r>
  <r>
    <x v="20"/>
    <m/>
    <m/>
  </r>
  <r>
    <x v="20"/>
    <m/>
    <m/>
  </r>
  <r>
    <x v="20"/>
    <m/>
    <m/>
  </r>
  <r>
    <x v="20"/>
    <m/>
    <m/>
  </r>
  <r>
    <x v="20"/>
    <m/>
    <m/>
  </r>
  <r>
    <x v="20"/>
    <m/>
    <m/>
  </r>
  <r>
    <x v="20"/>
    <m/>
    <m/>
  </r>
  <r>
    <x v="20"/>
    <m/>
    <m/>
  </r>
  <r>
    <x v="20"/>
    <m/>
    <m/>
  </r>
  <r>
    <x v="20"/>
    <m/>
    <m/>
  </r>
  <r>
    <x v="20"/>
    <m/>
    <m/>
  </r>
  <r>
    <x v="20"/>
    <m/>
    <m/>
  </r>
  <r>
    <x v="20"/>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 dinámica3" cacheId="31" applyNumberFormats="0" applyBorderFormats="0" applyFontFormats="0" applyPatternFormats="0" applyAlignmentFormats="0" applyWidthHeightFormats="1" dataCaption="Valores" updatedVersion="4" minRefreshableVersion="3" useAutoFormatting="1" itemPrintTitles="1" createdVersion="4" indent="0" outline="1" outlineData="1" multipleFieldFilters="0">
  <location ref="A3:C25" firstHeaderRow="0" firstDataRow="1" firstDataCol="1"/>
  <pivotFields count="3">
    <pivotField axis="axisRow" showAll="0">
      <items count="22">
        <item x="13"/>
        <item x="5"/>
        <item x="11"/>
        <item x="12"/>
        <item x="9"/>
        <item x="14"/>
        <item x="18"/>
        <item x="6"/>
        <item x="15"/>
        <item x="8"/>
        <item x="0"/>
        <item x="7"/>
        <item x="1"/>
        <item x="4"/>
        <item x="16"/>
        <item x="17"/>
        <item x="10"/>
        <item x="3"/>
        <item x="2"/>
        <item x="19"/>
        <item x="20"/>
        <item t="default"/>
      </items>
    </pivotField>
    <pivotField dataField="1" showAll="0"/>
    <pivotField dataField="1" showAll="0"/>
  </pivotFields>
  <rowFields count="1">
    <field x="0"/>
  </rowFields>
  <rowItems count="22">
    <i>
      <x/>
    </i>
    <i>
      <x v="1"/>
    </i>
    <i>
      <x v="2"/>
    </i>
    <i>
      <x v="3"/>
    </i>
    <i>
      <x v="4"/>
    </i>
    <i>
      <x v="5"/>
    </i>
    <i>
      <x v="6"/>
    </i>
    <i>
      <x v="7"/>
    </i>
    <i>
      <x v="8"/>
    </i>
    <i>
      <x v="9"/>
    </i>
    <i>
      <x v="10"/>
    </i>
    <i>
      <x v="11"/>
    </i>
    <i>
      <x v="12"/>
    </i>
    <i>
      <x v="13"/>
    </i>
    <i>
      <x v="14"/>
    </i>
    <i>
      <x v="15"/>
    </i>
    <i>
      <x v="16"/>
    </i>
    <i>
      <x v="17"/>
    </i>
    <i>
      <x v="18"/>
    </i>
    <i>
      <x v="19"/>
    </i>
    <i>
      <x v="20"/>
    </i>
    <i t="grand">
      <x/>
    </i>
  </rowItems>
  <colFields count="1">
    <field x="-2"/>
  </colFields>
  <colItems count="2">
    <i>
      <x/>
    </i>
    <i i="1">
      <x v="1"/>
    </i>
  </colItems>
  <dataFields count="2">
    <dataField name="Suma de Débitos" fld="1" baseField="0" baseItem="0"/>
    <dataField name="Suma de Créditos" fld="2" baseField="0" baseItem="0"/>
  </dataFields>
  <formats count="10">
    <format dxfId="19">
      <pivotArea collapsedLevelsAreSubtotals="1" fieldPosition="0">
        <references count="2">
          <reference field="4294967294" count="1" selected="0">
            <x v="0"/>
          </reference>
          <reference field="0" count="1">
            <x v="9"/>
          </reference>
        </references>
      </pivotArea>
    </format>
    <format dxfId="18">
      <pivotArea dataOnly="0" labelOnly="1" fieldPosition="0">
        <references count="1">
          <reference field="0" count="1">
            <x v="9"/>
          </reference>
        </references>
      </pivotArea>
    </format>
    <format dxfId="17">
      <pivotArea collapsedLevelsAreSubtotals="1" fieldPosition="0">
        <references count="1">
          <reference field="0" count="1">
            <x v="7"/>
          </reference>
        </references>
      </pivotArea>
    </format>
    <format dxfId="16">
      <pivotArea dataOnly="0" labelOnly="1" fieldPosition="0">
        <references count="1">
          <reference field="0" count="1">
            <x v="7"/>
          </reference>
        </references>
      </pivotArea>
    </format>
    <format dxfId="15">
      <pivotArea collapsedLevelsAreSubtotals="1" fieldPosition="0">
        <references count="1">
          <reference field="0" count="4">
            <x v="10"/>
            <x v="11"/>
            <x v="12"/>
            <x v="13"/>
          </reference>
        </references>
      </pivotArea>
    </format>
    <format dxfId="14">
      <pivotArea dataOnly="0" labelOnly="1" fieldPosition="0">
        <references count="1">
          <reference field="0" count="4">
            <x v="10"/>
            <x v="11"/>
            <x v="12"/>
            <x v="13"/>
          </reference>
        </references>
      </pivotArea>
    </format>
    <format dxfId="13">
      <pivotArea collapsedLevelsAreSubtotals="1" fieldPosition="0">
        <references count="1">
          <reference field="0" count="1">
            <x v="16"/>
          </reference>
        </references>
      </pivotArea>
    </format>
    <format dxfId="12">
      <pivotArea dataOnly="0" labelOnly="1" fieldPosition="0">
        <references count="1">
          <reference field="0" count="1">
            <x v="16"/>
          </reference>
        </references>
      </pivotArea>
    </format>
    <format dxfId="11">
      <pivotArea collapsedLevelsAreSubtotals="1" fieldPosition="0">
        <references count="1">
          <reference field="0" count="1">
            <x v="18"/>
          </reference>
        </references>
      </pivotArea>
    </format>
    <format dxfId="10">
      <pivotArea dataOnly="0" labelOnly="1" fieldPosition="0">
        <references count="1">
          <reference field="0" count="1">
            <x v="18"/>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5"/>
  <sheetViews>
    <sheetView topLeftCell="A37" workbookViewId="0">
      <selection sqref="A1:XFD1048576"/>
    </sheetView>
  </sheetViews>
  <sheetFormatPr baseColWidth="10" defaultColWidth="9.33203125" defaultRowHeight="12.75"/>
  <cols>
    <col min="1" max="1" width="11.83203125" customWidth="1"/>
    <col min="2" max="2" width="7.5" customWidth="1"/>
    <col min="3" max="3" width="6.1640625" customWidth="1"/>
    <col min="4" max="4" width="14" customWidth="1"/>
    <col min="5" max="5" width="22.83203125" customWidth="1"/>
    <col min="6" max="6" width="15.83203125" customWidth="1"/>
    <col min="7" max="7" width="10" customWidth="1"/>
    <col min="8" max="9" width="10.83203125" customWidth="1"/>
    <col min="10" max="10" width="8" customWidth="1"/>
    <col min="11" max="11" width="7.83203125" customWidth="1"/>
    <col min="12" max="12" width="2.5" customWidth="1"/>
  </cols>
  <sheetData>
    <row r="1" spans="1:12" ht="15.75" customHeight="1">
      <c r="A1" s="88" t="s">
        <v>0</v>
      </c>
      <c r="B1" s="88"/>
      <c r="C1" s="88"/>
      <c r="D1" s="88"/>
      <c r="E1" s="88"/>
      <c r="F1" s="88"/>
      <c r="G1" s="88"/>
      <c r="H1" s="88"/>
      <c r="I1" s="88"/>
      <c r="J1" s="88"/>
      <c r="K1" s="88"/>
      <c r="L1" s="88"/>
    </row>
    <row r="2" spans="1:12" ht="24.6" customHeight="1">
      <c r="A2" s="89" t="s">
        <v>1</v>
      </c>
      <c r="B2" s="89"/>
      <c r="C2" s="89" t="s">
        <v>2</v>
      </c>
      <c r="D2" s="89"/>
      <c r="E2" s="1" t="s">
        <v>3</v>
      </c>
      <c r="F2" s="2" t="s">
        <v>4</v>
      </c>
      <c r="G2" s="89" t="s">
        <v>5</v>
      </c>
      <c r="H2" s="89"/>
      <c r="I2" s="90" t="s">
        <v>6</v>
      </c>
      <c r="J2" s="90"/>
    </row>
    <row r="3" spans="1:12" ht="11.25" customHeight="1">
      <c r="A3" s="91">
        <v>200000</v>
      </c>
      <c r="B3" s="91"/>
      <c r="C3" s="92">
        <v>44773</v>
      </c>
      <c r="D3" s="92"/>
      <c r="E3" s="3">
        <v>156447.60999999999</v>
      </c>
      <c r="F3" s="4">
        <v>71.5</v>
      </c>
      <c r="G3" s="93">
        <v>404.77</v>
      </c>
      <c r="H3" s="93"/>
      <c r="I3" s="93">
        <v>81</v>
      </c>
      <c r="J3" s="93"/>
    </row>
    <row r="4" spans="1:12" ht="7.35" customHeight="1">
      <c r="A4" s="72"/>
      <c r="B4" s="72"/>
      <c r="C4" s="72"/>
      <c r="D4" s="72"/>
      <c r="E4" s="5"/>
      <c r="F4" s="5"/>
      <c r="G4" s="72"/>
      <c r="H4" s="72"/>
      <c r="I4" s="72"/>
      <c r="J4" s="72"/>
    </row>
    <row r="5" spans="1:12" ht="17.100000000000001" customHeight="1">
      <c r="A5" s="82" t="s">
        <v>7</v>
      </c>
      <c r="B5" s="82"/>
      <c r="C5" s="82"/>
      <c r="D5" s="82"/>
      <c r="E5" s="82"/>
      <c r="F5" s="82"/>
      <c r="G5" s="82"/>
      <c r="H5" s="82"/>
      <c r="I5" s="82"/>
      <c r="J5" s="82"/>
    </row>
    <row r="6" spans="1:12" ht="0.95" customHeight="1"/>
    <row r="7" spans="1:12" ht="27.2" customHeight="1">
      <c r="A7" s="6" t="s">
        <v>8</v>
      </c>
      <c r="B7" s="83" t="s">
        <v>9</v>
      </c>
      <c r="C7" s="83"/>
      <c r="D7" s="84" t="s">
        <v>10</v>
      </c>
      <c r="E7" s="84"/>
      <c r="F7" s="85" t="s">
        <v>11</v>
      </c>
      <c r="G7" s="85"/>
      <c r="H7" s="86" t="s">
        <v>12</v>
      </c>
      <c r="I7" s="86"/>
      <c r="J7" s="87" t="s">
        <v>13</v>
      </c>
      <c r="K7" s="87"/>
    </row>
    <row r="8" spans="1:12" ht="11.25" customHeight="1">
      <c r="A8" s="10">
        <v>44713</v>
      </c>
      <c r="B8" s="64">
        <v>46260</v>
      </c>
      <c r="C8" s="64"/>
      <c r="D8" s="65" t="s">
        <v>14</v>
      </c>
      <c r="E8" s="65"/>
      <c r="F8" s="75">
        <v>1704</v>
      </c>
      <c r="G8" s="75"/>
      <c r="H8" s="67"/>
      <c r="I8" s="67"/>
      <c r="J8" s="68">
        <v>-190787.51</v>
      </c>
      <c r="K8" s="68"/>
    </row>
    <row r="9" spans="1:12" ht="12" customHeight="1">
      <c r="A9" s="16">
        <v>44713</v>
      </c>
      <c r="B9" s="69">
        <v>114835</v>
      </c>
      <c r="C9" s="69"/>
      <c r="D9" s="70" t="s">
        <v>14</v>
      </c>
      <c r="E9" s="70"/>
      <c r="F9" s="71">
        <v>9000</v>
      </c>
      <c r="G9" s="71"/>
      <c r="H9" s="72"/>
      <c r="I9" s="72"/>
      <c r="J9" s="73">
        <v>-199787.51</v>
      </c>
      <c r="K9" s="73"/>
    </row>
    <row r="10" spans="1:12" ht="11.25" customHeight="1">
      <c r="A10" s="10">
        <v>44713</v>
      </c>
      <c r="B10" s="64">
        <v>114843</v>
      </c>
      <c r="C10" s="64"/>
      <c r="D10" s="65" t="s">
        <v>14</v>
      </c>
      <c r="E10" s="65"/>
      <c r="F10" s="75">
        <v>1080</v>
      </c>
      <c r="G10" s="75"/>
      <c r="H10" s="67"/>
      <c r="I10" s="67"/>
      <c r="J10" s="68">
        <v>-200867.51</v>
      </c>
      <c r="K10" s="68"/>
    </row>
    <row r="11" spans="1:12" ht="12" customHeight="1">
      <c r="A11" s="16">
        <v>44713</v>
      </c>
      <c r="B11" s="69">
        <v>114845</v>
      </c>
      <c r="C11" s="69"/>
      <c r="D11" s="70" t="s">
        <v>14</v>
      </c>
      <c r="E11" s="70"/>
      <c r="F11" s="71">
        <v>1080</v>
      </c>
      <c r="G11" s="71"/>
      <c r="H11" s="72"/>
      <c r="I11" s="72"/>
      <c r="J11" s="73">
        <v>-201947.51</v>
      </c>
      <c r="K11" s="73"/>
    </row>
    <row r="12" spans="1:12" ht="11.25" customHeight="1">
      <c r="A12" s="10">
        <v>44713</v>
      </c>
      <c r="B12" s="67"/>
      <c r="C12" s="67"/>
      <c r="D12" s="65" t="s">
        <v>14</v>
      </c>
      <c r="E12" s="65"/>
      <c r="F12" s="66">
        <v>0.7</v>
      </c>
      <c r="G12" s="66"/>
      <c r="H12" s="67"/>
      <c r="I12" s="67"/>
      <c r="J12" s="68">
        <v>-201948.21</v>
      </c>
      <c r="K12" s="68"/>
    </row>
    <row r="13" spans="1:12" ht="12" customHeight="1">
      <c r="A13" s="16">
        <v>44713</v>
      </c>
      <c r="B13" s="72"/>
      <c r="C13" s="72"/>
      <c r="D13" s="70" t="s">
        <v>14</v>
      </c>
      <c r="E13" s="70"/>
      <c r="F13" s="74">
        <v>0.15</v>
      </c>
      <c r="G13" s="74"/>
      <c r="H13" s="72"/>
      <c r="I13" s="72"/>
      <c r="J13" s="73">
        <v>-201948.36</v>
      </c>
      <c r="K13" s="73"/>
    </row>
    <row r="14" spans="1:12" ht="11.25" customHeight="1">
      <c r="A14" s="10">
        <v>44713</v>
      </c>
      <c r="B14" s="67"/>
      <c r="C14" s="67"/>
      <c r="D14" s="65" t="s">
        <v>14</v>
      </c>
      <c r="E14" s="65"/>
      <c r="F14" s="66">
        <v>0.01</v>
      </c>
      <c r="G14" s="66"/>
      <c r="H14" s="67"/>
      <c r="I14" s="67"/>
      <c r="J14" s="68">
        <v>-201948.37</v>
      </c>
      <c r="K14" s="68"/>
    </row>
    <row r="15" spans="1:12" ht="12" customHeight="1">
      <c r="A15" s="16">
        <v>44713</v>
      </c>
      <c r="B15" s="69">
        <v>114833</v>
      </c>
      <c r="C15" s="69"/>
      <c r="D15" s="70" t="s">
        <v>14</v>
      </c>
      <c r="E15" s="70"/>
      <c r="F15" s="74">
        <v>0.12</v>
      </c>
      <c r="G15" s="74"/>
      <c r="H15" s="72"/>
      <c r="I15" s="72"/>
      <c r="J15" s="73">
        <v>-201948.49</v>
      </c>
      <c r="K15" s="73"/>
    </row>
    <row r="16" spans="1:12" ht="11.25" customHeight="1">
      <c r="A16" s="10">
        <v>44713</v>
      </c>
      <c r="B16" s="64">
        <v>114833</v>
      </c>
      <c r="C16" s="64"/>
      <c r="D16" s="65" t="s">
        <v>14</v>
      </c>
      <c r="E16" s="65"/>
      <c r="F16" s="66">
        <v>0.03</v>
      </c>
      <c r="G16" s="66"/>
      <c r="H16" s="67"/>
      <c r="I16" s="67"/>
      <c r="J16" s="68">
        <v>-201948.52</v>
      </c>
      <c r="K16" s="68"/>
    </row>
    <row r="17" spans="1:11" ht="12" customHeight="1">
      <c r="A17" s="16">
        <v>44713</v>
      </c>
      <c r="B17" s="69">
        <v>114848</v>
      </c>
      <c r="C17" s="69"/>
      <c r="D17" s="70" t="s">
        <v>14</v>
      </c>
      <c r="E17" s="70"/>
      <c r="F17" s="74">
        <v>0.12</v>
      </c>
      <c r="G17" s="74"/>
      <c r="H17" s="72"/>
      <c r="I17" s="72"/>
      <c r="J17" s="73">
        <v>-201948.64</v>
      </c>
      <c r="K17" s="73"/>
    </row>
    <row r="18" spans="1:11" ht="11.25" customHeight="1">
      <c r="A18" s="10">
        <v>44713</v>
      </c>
      <c r="B18" s="64">
        <v>114848</v>
      </c>
      <c r="C18" s="64"/>
      <c r="D18" s="65" t="s">
        <v>14</v>
      </c>
      <c r="E18" s="65"/>
      <c r="F18" s="66">
        <v>0.03</v>
      </c>
      <c r="G18" s="66"/>
      <c r="H18" s="67"/>
      <c r="I18" s="67"/>
      <c r="J18" s="68">
        <v>-201948.67</v>
      </c>
      <c r="K18" s="68"/>
    </row>
    <row r="19" spans="1:11" ht="12" customHeight="1">
      <c r="A19" s="16">
        <v>44713</v>
      </c>
      <c r="B19" s="81">
        <v>10000339</v>
      </c>
      <c r="C19" s="81"/>
      <c r="D19" s="70" t="s">
        <v>14</v>
      </c>
      <c r="E19" s="70"/>
      <c r="F19" s="74">
        <v>0.12</v>
      </c>
      <c r="G19" s="74"/>
      <c r="H19" s="72"/>
      <c r="I19" s="72"/>
      <c r="J19" s="73">
        <v>-201948.79</v>
      </c>
      <c r="K19" s="73"/>
    </row>
    <row r="20" spans="1:11" ht="11.25" customHeight="1">
      <c r="A20" s="10">
        <v>44713</v>
      </c>
      <c r="B20" s="80">
        <v>10000339</v>
      </c>
      <c r="C20" s="80"/>
      <c r="D20" s="65" t="s">
        <v>14</v>
      </c>
      <c r="E20" s="65"/>
      <c r="F20" s="66">
        <v>0.03</v>
      </c>
      <c r="G20" s="66"/>
      <c r="H20" s="67"/>
      <c r="I20" s="67"/>
      <c r="J20" s="68">
        <v>-201948.82</v>
      </c>
      <c r="K20" s="68"/>
    </row>
    <row r="21" spans="1:11" ht="12" customHeight="1">
      <c r="A21" s="16">
        <v>44713</v>
      </c>
      <c r="B21" s="72"/>
      <c r="C21" s="72"/>
      <c r="D21" s="70" t="s">
        <v>14</v>
      </c>
      <c r="E21" s="70"/>
      <c r="F21" s="74">
        <v>0.6</v>
      </c>
      <c r="G21" s="74"/>
      <c r="H21" s="72"/>
      <c r="I21" s="72"/>
      <c r="J21" s="73">
        <v>-201949.42</v>
      </c>
      <c r="K21" s="73"/>
    </row>
    <row r="22" spans="1:11" ht="11.25" customHeight="1">
      <c r="A22" s="10">
        <v>44713</v>
      </c>
      <c r="B22" s="67"/>
      <c r="C22" s="67"/>
      <c r="D22" s="65" t="s">
        <v>14</v>
      </c>
      <c r="E22" s="65"/>
      <c r="F22" s="66">
        <v>0.13</v>
      </c>
      <c r="G22" s="66"/>
      <c r="H22" s="67"/>
      <c r="I22" s="67"/>
      <c r="J22" s="68">
        <v>-201949.55</v>
      </c>
      <c r="K22" s="68"/>
    </row>
    <row r="23" spans="1:11" ht="12" customHeight="1">
      <c r="A23" s="16">
        <v>44713</v>
      </c>
      <c r="B23" s="72"/>
      <c r="C23" s="72"/>
      <c r="D23" s="70" t="s">
        <v>15</v>
      </c>
      <c r="E23" s="70"/>
      <c r="F23" s="71">
        <v>9505.11</v>
      </c>
      <c r="G23" s="71"/>
      <c r="H23" s="72"/>
      <c r="I23" s="72"/>
      <c r="J23" s="73">
        <v>-211454.66</v>
      </c>
      <c r="K23" s="73"/>
    </row>
    <row r="24" spans="1:11" ht="11.25" customHeight="1">
      <c r="A24" s="10">
        <v>44713</v>
      </c>
      <c r="B24" s="67"/>
      <c r="C24" s="67"/>
      <c r="D24" s="65" t="s">
        <v>16</v>
      </c>
      <c r="E24" s="65"/>
      <c r="F24" s="66">
        <v>998.03</v>
      </c>
      <c r="G24" s="66"/>
      <c r="H24" s="67"/>
      <c r="I24" s="67"/>
      <c r="J24" s="68">
        <v>-212452.69</v>
      </c>
      <c r="K24" s="68"/>
    </row>
    <row r="25" spans="1:11" ht="12" customHeight="1">
      <c r="A25" s="16">
        <v>44713</v>
      </c>
      <c r="B25" s="72"/>
      <c r="C25" s="72"/>
      <c r="D25" s="70" t="s">
        <v>17</v>
      </c>
      <c r="E25" s="70"/>
      <c r="F25" s="74">
        <v>570.29999999999995</v>
      </c>
      <c r="G25" s="74"/>
      <c r="H25" s="72"/>
      <c r="I25" s="72"/>
      <c r="J25" s="73">
        <v>-213022.99</v>
      </c>
      <c r="K25" s="73"/>
    </row>
    <row r="26" spans="1:11" ht="11.25" customHeight="1">
      <c r="A26" s="10">
        <v>44713</v>
      </c>
      <c r="B26" s="67"/>
      <c r="C26" s="67"/>
      <c r="D26" s="65" t="s">
        <v>18</v>
      </c>
      <c r="E26" s="65"/>
      <c r="F26" s="66">
        <v>169.18</v>
      </c>
      <c r="G26" s="66"/>
      <c r="H26" s="67"/>
      <c r="I26" s="67"/>
      <c r="J26" s="68">
        <v>-213192.17</v>
      </c>
      <c r="K26" s="68"/>
    </row>
    <row r="27" spans="1:11" ht="12" customHeight="1">
      <c r="A27" s="16">
        <v>44713</v>
      </c>
      <c r="B27" s="72"/>
      <c r="C27" s="72"/>
      <c r="D27" s="70" t="s">
        <v>19</v>
      </c>
      <c r="E27" s="70"/>
      <c r="F27" s="74">
        <v>142.57</v>
      </c>
      <c r="G27" s="74"/>
      <c r="H27" s="72"/>
      <c r="I27" s="72"/>
      <c r="J27" s="73">
        <v>-213334.74</v>
      </c>
      <c r="K27" s="73"/>
    </row>
    <row r="28" spans="1:11" ht="11.25" customHeight="1">
      <c r="A28" s="10">
        <v>44713</v>
      </c>
      <c r="B28" s="77">
        <v>219833</v>
      </c>
      <c r="C28" s="77"/>
      <c r="D28" s="65" t="s">
        <v>20</v>
      </c>
      <c r="E28" s="65"/>
      <c r="F28" s="67"/>
      <c r="G28" s="67"/>
      <c r="H28" s="78">
        <v>20000</v>
      </c>
      <c r="I28" s="78"/>
      <c r="J28" s="68">
        <v>-193334.74</v>
      </c>
      <c r="K28" s="68"/>
    </row>
    <row r="29" spans="1:11" ht="12" customHeight="1">
      <c r="A29" s="16">
        <v>44713</v>
      </c>
      <c r="B29" s="79">
        <v>239469</v>
      </c>
      <c r="C29" s="79"/>
      <c r="D29" s="70" t="s">
        <v>20</v>
      </c>
      <c r="E29" s="70"/>
      <c r="F29" s="72"/>
      <c r="G29" s="72"/>
      <c r="H29" s="76">
        <v>200000</v>
      </c>
      <c r="I29" s="76"/>
      <c r="J29" s="73">
        <v>6665.26</v>
      </c>
      <c r="K29" s="73"/>
    </row>
    <row r="30" spans="1:11" ht="11.25" customHeight="1">
      <c r="A30" s="10">
        <v>44713</v>
      </c>
      <c r="B30" s="64">
        <v>114849</v>
      </c>
      <c r="C30" s="64"/>
      <c r="D30" s="65" t="s">
        <v>21</v>
      </c>
      <c r="E30" s="65"/>
      <c r="F30" s="66">
        <v>20</v>
      </c>
      <c r="G30" s="66"/>
      <c r="H30" s="67"/>
      <c r="I30" s="67"/>
      <c r="J30" s="68">
        <v>6645.26</v>
      </c>
      <c r="K30" s="68"/>
    </row>
    <row r="31" spans="1:11" ht="12" customHeight="1">
      <c r="A31" s="16">
        <v>44713</v>
      </c>
      <c r="B31" s="69">
        <v>114849</v>
      </c>
      <c r="C31" s="69"/>
      <c r="D31" s="70" t="s">
        <v>22</v>
      </c>
      <c r="E31" s="70"/>
      <c r="F31" s="74">
        <v>4.2</v>
      </c>
      <c r="G31" s="74"/>
      <c r="H31" s="72"/>
      <c r="I31" s="72"/>
      <c r="J31" s="73">
        <v>6641.06</v>
      </c>
      <c r="K31" s="73"/>
    </row>
    <row r="32" spans="1:11" ht="11.25" customHeight="1">
      <c r="A32" s="10">
        <v>44714</v>
      </c>
      <c r="B32" s="64">
        <v>114832</v>
      </c>
      <c r="C32" s="64"/>
      <c r="D32" s="65" t="s">
        <v>23</v>
      </c>
      <c r="E32" s="65"/>
      <c r="F32" s="75">
        <v>180000</v>
      </c>
      <c r="G32" s="75"/>
      <c r="H32" s="67"/>
      <c r="I32" s="67"/>
      <c r="J32" s="68">
        <v>-173358.94</v>
      </c>
      <c r="K32" s="68"/>
    </row>
    <row r="33" spans="1:11" ht="12" customHeight="1">
      <c r="A33" s="16">
        <v>44714</v>
      </c>
      <c r="B33" s="69">
        <v>114846</v>
      </c>
      <c r="C33" s="69"/>
      <c r="D33" s="70" t="s">
        <v>23</v>
      </c>
      <c r="E33" s="70"/>
      <c r="F33" s="71">
        <v>180000</v>
      </c>
      <c r="G33" s="71"/>
      <c r="H33" s="72"/>
      <c r="I33" s="72"/>
      <c r="J33" s="73">
        <v>-353358.94</v>
      </c>
      <c r="K33" s="73"/>
    </row>
    <row r="34" spans="1:11" ht="11.25" customHeight="1">
      <c r="A34" s="10">
        <v>44714</v>
      </c>
      <c r="B34" s="67"/>
      <c r="C34" s="67"/>
      <c r="D34" s="65" t="s">
        <v>14</v>
      </c>
      <c r="E34" s="65"/>
      <c r="F34" s="66">
        <v>57.03</v>
      </c>
      <c r="G34" s="66"/>
      <c r="H34" s="67"/>
      <c r="I34" s="67"/>
      <c r="J34" s="68">
        <v>-353415.97</v>
      </c>
      <c r="K34" s="68"/>
    </row>
    <row r="35" spans="1:11" ht="12" customHeight="1">
      <c r="A35" s="16">
        <v>44714</v>
      </c>
      <c r="B35" s="72"/>
      <c r="C35" s="72"/>
      <c r="D35" s="70" t="s">
        <v>14</v>
      </c>
      <c r="E35" s="70"/>
      <c r="F35" s="74">
        <v>5.99</v>
      </c>
      <c r="G35" s="74"/>
      <c r="H35" s="72"/>
      <c r="I35" s="72"/>
      <c r="J35" s="73">
        <v>-353421.96</v>
      </c>
      <c r="K35" s="73"/>
    </row>
    <row r="36" spans="1:11" ht="11.25" customHeight="1">
      <c r="A36" s="10">
        <v>44714</v>
      </c>
      <c r="B36" s="67"/>
      <c r="C36" s="67"/>
      <c r="D36" s="65" t="s">
        <v>14</v>
      </c>
      <c r="E36" s="65"/>
      <c r="F36" s="66">
        <v>3.42</v>
      </c>
      <c r="G36" s="66"/>
      <c r="H36" s="67"/>
      <c r="I36" s="67"/>
      <c r="J36" s="68">
        <v>-353425.38</v>
      </c>
      <c r="K36" s="68"/>
    </row>
    <row r="37" spans="1:11" ht="12" customHeight="1">
      <c r="A37" s="16">
        <v>44714</v>
      </c>
      <c r="B37" s="72"/>
      <c r="C37" s="72"/>
      <c r="D37" s="70" t="s">
        <v>14</v>
      </c>
      <c r="E37" s="70"/>
      <c r="F37" s="74">
        <v>1.02</v>
      </c>
      <c r="G37" s="74"/>
      <c r="H37" s="72"/>
      <c r="I37" s="72"/>
      <c r="J37" s="73">
        <v>-353426.4</v>
      </c>
      <c r="K37" s="73"/>
    </row>
    <row r="38" spans="1:11" ht="11.25" customHeight="1">
      <c r="A38" s="10">
        <v>44714</v>
      </c>
      <c r="B38" s="67"/>
      <c r="C38" s="67"/>
      <c r="D38" s="65" t="s">
        <v>14</v>
      </c>
      <c r="E38" s="65"/>
      <c r="F38" s="66">
        <v>0.86</v>
      </c>
      <c r="G38" s="66"/>
      <c r="H38" s="67"/>
      <c r="I38" s="67"/>
      <c r="J38" s="68">
        <v>-353427.26</v>
      </c>
      <c r="K38" s="68"/>
    </row>
    <row r="39" spans="1:11" ht="12" customHeight="1">
      <c r="A39" s="16">
        <v>44714</v>
      </c>
      <c r="B39" s="69">
        <v>114849</v>
      </c>
      <c r="C39" s="69"/>
      <c r="D39" s="70" t="s">
        <v>14</v>
      </c>
      <c r="E39" s="70"/>
      <c r="F39" s="74">
        <v>0.12</v>
      </c>
      <c r="G39" s="74"/>
      <c r="H39" s="72"/>
      <c r="I39" s="72"/>
      <c r="J39" s="73">
        <v>-353427.38</v>
      </c>
      <c r="K39" s="73"/>
    </row>
    <row r="40" spans="1:11" ht="11.25" customHeight="1">
      <c r="A40" s="10">
        <v>44714</v>
      </c>
      <c r="B40" s="64">
        <v>114849</v>
      </c>
      <c r="C40" s="64"/>
      <c r="D40" s="65" t="s">
        <v>14</v>
      </c>
      <c r="E40" s="65"/>
      <c r="F40" s="66">
        <v>0.03</v>
      </c>
      <c r="G40" s="66"/>
      <c r="H40" s="67"/>
      <c r="I40" s="67"/>
      <c r="J40" s="68">
        <v>-353427.41</v>
      </c>
      <c r="K40" s="68"/>
    </row>
    <row r="41" spans="1:11" ht="12" customHeight="1">
      <c r="A41" s="16">
        <v>44714</v>
      </c>
      <c r="B41" s="72"/>
      <c r="C41" s="72"/>
      <c r="D41" s="70" t="s">
        <v>24</v>
      </c>
      <c r="E41" s="70"/>
      <c r="F41" s="74">
        <v>116.75</v>
      </c>
      <c r="G41" s="74"/>
      <c r="H41" s="72"/>
      <c r="I41" s="72"/>
      <c r="J41" s="73">
        <v>-353544.16</v>
      </c>
      <c r="K41" s="73"/>
    </row>
    <row r="42" spans="1:11" ht="11.25" customHeight="1">
      <c r="A42" s="10">
        <v>44714</v>
      </c>
      <c r="B42" s="67"/>
      <c r="C42" s="67"/>
      <c r="D42" s="65" t="s">
        <v>22</v>
      </c>
      <c r="E42" s="65"/>
      <c r="F42" s="66">
        <v>24.52</v>
      </c>
      <c r="G42" s="66"/>
      <c r="H42" s="67"/>
      <c r="I42" s="67"/>
      <c r="J42" s="68">
        <v>-353568.68</v>
      </c>
      <c r="K42" s="68"/>
    </row>
    <row r="43" spans="1:11" ht="12" customHeight="1">
      <c r="A43" s="16">
        <v>44714</v>
      </c>
      <c r="B43" s="70" t="s">
        <v>25</v>
      </c>
      <c r="C43" s="70"/>
      <c r="D43" s="70" t="s">
        <v>26</v>
      </c>
      <c r="E43" s="70"/>
      <c r="F43" s="72"/>
      <c r="G43" s="72"/>
      <c r="H43" s="76">
        <v>160000</v>
      </c>
      <c r="I43" s="76"/>
      <c r="J43" s="73">
        <v>-193568.68</v>
      </c>
      <c r="K43" s="73"/>
    </row>
    <row r="44" spans="1:11" ht="11.25" customHeight="1">
      <c r="A44" s="10">
        <v>44714</v>
      </c>
      <c r="B44" s="67"/>
      <c r="C44" s="67"/>
      <c r="D44" s="65" t="s">
        <v>27</v>
      </c>
      <c r="E44" s="65"/>
      <c r="F44" s="75">
        <v>1600</v>
      </c>
      <c r="G44" s="75"/>
      <c r="H44" s="67"/>
      <c r="I44" s="67"/>
      <c r="J44" s="68">
        <v>-195168.68</v>
      </c>
      <c r="K44" s="68"/>
    </row>
    <row r="45" spans="1:11" ht="12" customHeight="1">
      <c r="A45" s="16">
        <v>44714</v>
      </c>
      <c r="B45" s="72"/>
      <c r="C45" s="72"/>
      <c r="D45" s="70" t="s">
        <v>22</v>
      </c>
      <c r="E45" s="70"/>
      <c r="F45" s="74">
        <v>336</v>
      </c>
      <c r="G45" s="74"/>
      <c r="H45" s="72"/>
      <c r="I45" s="72"/>
      <c r="J45" s="73">
        <v>-195504.68</v>
      </c>
      <c r="K45" s="73"/>
    </row>
    <row r="46" spans="1:11" ht="11.25" customHeight="1">
      <c r="A46" s="10">
        <v>44714</v>
      </c>
      <c r="B46" s="67"/>
      <c r="C46" s="67"/>
      <c r="D46" s="65" t="s">
        <v>28</v>
      </c>
      <c r="E46" s="65"/>
      <c r="F46" s="66">
        <v>16</v>
      </c>
      <c r="G46" s="66"/>
      <c r="H46" s="67"/>
      <c r="I46" s="67"/>
      <c r="J46" s="68">
        <v>-195520.68</v>
      </c>
      <c r="K46" s="68"/>
    </row>
    <row r="47" spans="1:11" ht="12" customHeight="1">
      <c r="A47" s="16">
        <v>44714</v>
      </c>
      <c r="B47" s="69">
        <v>114843</v>
      </c>
      <c r="C47" s="69"/>
      <c r="D47" s="70" t="s">
        <v>21</v>
      </c>
      <c r="E47" s="70"/>
      <c r="F47" s="74">
        <v>20</v>
      </c>
      <c r="G47" s="74"/>
      <c r="H47" s="72"/>
      <c r="I47" s="72"/>
      <c r="J47" s="73">
        <v>-195540.68</v>
      </c>
      <c r="K47" s="73"/>
    </row>
    <row r="48" spans="1:11" ht="11.25" customHeight="1">
      <c r="A48" s="10">
        <v>44714</v>
      </c>
      <c r="B48" s="64">
        <v>114843</v>
      </c>
      <c r="C48" s="64"/>
      <c r="D48" s="65" t="s">
        <v>22</v>
      </c>
      <c r="E48" s="65"/>
      <c r="F48" s="66">
        <v>4.2</v>
      </c>
      <c r="G48" s="66"/>
      <c r="H48" s="67"/>
      <c r="I48" s="67"/>
      <c r="J48" s="68">
        <v>-195544.88</v>
      </c>
      <c r="K48" s="68"/>
    </row>
    <row r="49" spans="1:11" ht="12" customHeight="1">
      <c r="A49" s="16">
        <v>44714</v>
      </c>
      <c r="B49" s="69">
        <v>114845</v>
      </c>
      <c r="C49" s="69"/>
      <c r="D49" s="70" t="s">
        <v>21</v>
      </c>
      <c r="E49" s="70"/>
      <c r="F49" s="74">
        <v>20</v>
      </c>
      <c r="G49" s="74"/>
      <c r="H49" s="72"/>
      <c r="I49" s="72"/>
      <c r="J49" s="73">
        <v>-195564.88</v>
      </c>
      <c r="K49" s="73"/>
    </row>
    <row r="50" spans="1:11" ht="11.25" customHeight="1">
      <c r="A50" s="10">
        <v>44714</v>
      </c>
      <c r="B50" s="64">
        <v>114845</v>
      </c>
      <c r="C50" s="64"/>
      <c r="D50" s="65" t="s">
        <v>22</v>
      </c>
      <c r="E50" s="65"/>
      <c r="F50" s="66">
        <v>4.2</v>
      </c>
      <c r="G50" s="66"/>
      <c r="H50" s="67"/>
      <c r="I50" s="67"/>
      <c r="J50" s="68">
        <v>-195569.08</v>
      </c>
      <c r="K50" s="68"/>
    </row>
    <row r="51" spans="1:11" ht="12" customHeight="1">
      <c r="A51" s="16">
        <v>44714</v>
      </c>
      <c r="B51" s="69">
        <v>46260</v>
      </c>
      <c r="C51" s="69"/>
      <c r="D51" s="70" t="s">
        <v>21</v>
      </c>
      <c r="E51" s="70"/>
      <c r="F51" s="74">
        <v>20</v>
      </c>
      <c r="G51" s="74"/>
      <c r="H51" s="72"/>
      <c r="I51" s="72"/>
      <c r="J51" s="73">
        <v>-195589.08</v>
      </c>
      <c r="K51" s="73"/>
    </row>
    <row r="52" spans="1:11" ht="11.25" customHeight="1">
      <c r="A52" s="10">
        <v>44714</v>
      </c>
      <c r="B52" s="64">
        <v>46260</v>
      </c>
      <c r="C52" s="64"/>
      <c r="D52" s="65" t="s">
        <v>22</v>
      </c>
      <c r="E52" s="65"/>
      <c r="F52" s="66">
        <v>4.2</v>
      </c>
      <c r="G52" s="66"/>
      <c r="H52" s="67"/>
      <c r="I52" s="67"/>
      <c r="J52" s="68">
        <v>-195593.28</v>
      </c>
      <c r="K52" s="68"/>
    </row>
    <row r="53" spans="1:11" ht="12" customHeight="1">
      <c r="A53" s="16">
        <v>44714</v>
      </c>
      <c r="B53" s="69">
        <v>114835</v>
      </c>
      <c r="C53" s="69"/>
      <c r="D53" s="70" t="s">
        <v>21</v>
      </c>
      <c r="E53" s="70"/>
      <c r="F53" s="74">
        <v>20</v>
      </c>
      <c r="G53" s="74"/>
      <c r="H53" s="72"/>
      <c r="I53" s="72"/>
      <c r="J53" s="73">
        <v>-195613.28</v>
      </c>
      <c r="K53" s="73"/>
    </row>
    <row r="54" spans="1:11" ht="11.25" customHeight="1">
      <c r="A54" s="10">
        <v>44714</v>
      </c>
      <c r="B54" s="64">
        <v>114835</v>
      </c>
      <c r="C54" s="64"/>
      <c r="D54" s="65" t="s">
        <v>22</v>
      </c>
      <c r="E54" s="65"/>
      <c r="F54" s="66">
        <v>4.2</v>
      </c>
      <c r="G54" s="66"/>
      <c r="H54" s="67"/>
      <c r="I54" s="67"/>
      <c r="J54" s="68">
        <v>-195617.48</v>
      </c>
      <c r="K54" s="68"/>
    </row>
    <row r="55" spans="1:11" ht="11.25" customHeight="1">
      <c r="A55" s="16">
        <v>44715</v>
      </c>
      <c r="B55" s="69">
        <v>154569</v>
      </c>
      <c r="C55" s="69"/>
      <c r="D55" s="70" t="s">
        <v>23</v>
      </c>
      <c r="E55" s="70"/>
      <c r="F55" s="71">
        <v>150000</v>
      </c>
      <c r="G55" s="71"/>
      <c r="H55" s="72"/>
      <c r="I55" s="72"/>
      <c r="J55" s="73">
        <v>-345617.48</v>
      </c>
      <c r="K55" s="73"/>
    </row>
  </sheetData>
  <mergeCells count="259">
    <mergeCell ref="A1:L1"/>
    <mergeCell ref="A2:B2"/>
    <mergeCell ref="C2:D2"/>
    <mergeCell ref="G2:H2"/>
    <mergeCell ref="I2:J2"/>
    <mergeCell ref="A3:B3"/>
    <mergeCell ref="C3:D3"/>
    <mergeCell ref="G3:H3"/>
    <mergeCell ref="I3:J3"/>
    <mergeCell ref="A4:B4"/>
    <mergeCell ref="C4:D4"/>
    <mergeCell ref="G4:H4"/>
    <mergeCell ref="I4:J4"/>
    <mergeCell ref="A5:J5"/>
    <mergeCell ref="B7:C7"/>
    <mergeCell ref="D7:E7"/>
    <mergeCell ref="F7:G7"/>
    <mergeCell ref="H7:I7"/>
    <mergeCell ref="J7:K7"/>
    <mergeCell ref="B8:C8"/>
    <mergeCell ref="D8:E8"/>
    <mergeCell ref="F8:G8"/>
    <mergeCell ref="H8:I8"/>
    <mergeCell ref="J8:K8"/>
    <mergeCell ref="B9:C9"/>
    <mergeCell ref="D9:E9"/>
    <mergeCell ref="F9:G9"/>
    <mergeCell ref="H9:I9"/>
    <mergeCell ref="J9:K9"/>
    <mergeCell ref="B10:C10"/>
    <mergeCell ref="D10:E10"/>
    <mergeCell ref="F10:G10"/>
    <mergeCell ref="H10:I10"/>
    <mergeCell ref="J10:K10"/>
    <mergeCell ref="B11:C11"/>
    <mergeCell ref="D11:E11"/>
    <mergeCell ref="F11:G11"/>
    <mergeCell ref="H11:I11"/>
    <mergeCell ref="J11:K11"/>
    <mergeCell ref="B12:C12"/>
    <mergeCell ref="D12:E12"/>
    <mergeCell ref="F12:G12"/>
    <mergeCell ref="H12:I12"/>
    <mergeCell ref="J12:K12"/>
    <mergeCell ref="B13:C13"/>
    <mergeCell ref="D13:E13"/>
    <mergeCell ref="F13:G13"/>
    <mergeCell ref="H13:I13"/>
    <mergeCell ref="J13:K13"/>
    <mergeCell ref="B14:C14"/>
    <mergeCell ref="D14:E14"/>
    <mergeCell ref="F14:G14"/>
    <mergeCell ref="H14:I14"/>
    <mergeCell ref="J14:K14"/>
    <mergeCell ref="B15:C15"/>
    <mergeCell ref="D15:E15"/>
    <mergeCell ref="F15:G15"/>
    <mergeCell ref="H15:I15"/>
    <mergeCell ref="J15:K15"/>
    <mergeCell ref="B16:C16"/>
    <mergeCell ref="D16:E16"/>
    <mergeCell ref="F16:G16"/>
    <mergeCell ref="H16:I16"/>
    <mergeCell ref="J16:K16"/>
    <mergeCell ref="B17:C17"/>
    <mergeCell ref="D17:E17"/>
    <mergeCell ref="F17:G17"/>
    <mergeCell ref="H17:I17"/>
    <mergeCell ref="J17:K17"/>
    <mergeCell ref="B18:C18"/>
    <mergeCell ref="D18:E18"/>
    <mergeCell ref="F18:G18"/>
    <mergeCell ref="H18:I18"/>
    <mergeCell ref="J18:K18"/>
    <mergeCell ref="B19:C19"/>
    <mergeCell ref="D19:E19"/>
    <mergeCell ref="F19:G19"/>
    <mergeCell ref="H19:I19"/>
    <mergeCell ref="J19:K19"/>
    <mergeCell ref="B20:C20"/>
    <mergeCell ref="D20:E20"/>
    <mergeCell ref="F20:G20"/>
    <mergeCell ref="H20:I20"/>
    <mergeCell ref="J20:K20"/>
    <mergeCell ref="B21:C21"/>
    <mergeCell ref="D21:E21"/>
    <mergeCell ref="F21:G21"/>
    <mergeCell ref="H21:I21"/>
    <mergeCell ref="J21:K21"/>
    <mergeCell ref="B22:C22"/>
    <mergeCell ref="D22:E22"/>
    <mergeCell ref="F22:G22"/>
    <mergeCell ref="H22:I22"/>
    <mergeCell ref="J22:K22"/>
    <mergeCell ref="B23:C23"/>
    <mergeCell ref="D23:E23"/>
    <mergeCell ref="F23:G23"/>
    <mergeCell ref="H23:I23"/>
    <mergeCell ref="J23:K23"/>
    <mergeCell ref="B24:C24"/>
    <mergeCell ref="D24:E24"/>
    <mergeCell ref="F24:G24"/>
    <mergeCell ref="H24:I24"/>
    <mergeCell ref="J24:K24"/>
    <mergeCell ref="B25:C25"/>
    <mergeCell ref="D25:E25"/>
    <mergeCell ref="F25:G25"/>
    <mergeCell ref="H25:I25"/>
    <mergeCell ref="J25:K25"/>
    <mergeCell ref="B26:C26"/>
    <mergeCell ref="D26:E26"/>
    <mergeCell ref="F26:G26"/>
    <mergeCell ref="H26:I26"/>
    <mergeCell ref="J26:K26"/>
    <mergeCell ref="B27:C27"/>
    <mergeCell ref="D27:E27"/>
    <mergeCell ref="F27:G27"/>
    <mergeCell ref="H27:I27"/>
    <mergeCell ref="J27:K27"/>
    <mergeCell ref="B28:C28"/>
    <mergeCell ref="D28:E28"/>
    <mergeCell ref="F28:G28"/>
    <mergeCell ref="H28:I28"/>
    <mergeCell ref="J28:K28"/>
    <mergeCell ref="B29:C29"/>
    <mergeCell ref="D29:E29"/>
    <mergeCell ref="F29:G29"/>
    <mergeCell ref="H29:I29"/>
    <mergeCell ref="J29:K29"/>
    <mergeCell ref="B30:C30"/>
    <mergeCell ref="D30:E30"/>
    <mergeCell ref="F30:G30"/>
    <mergeCell ref="H30:I30"/>
    <mergeCell ref="J30:K30"/>
    <mergeCell ref="B31:C31"/>
    <mergeCell ref="D31:E31"/>
    <mergeCell ref="F31:G31"/>
    <mergeCell ref="H31:I31"/>
    <mergeCell ref="J31:K31"/>
    <mergeCell ref="B32:C32"/>
    <mergeCell ref="D32:E32"/>
    <mergeCell ref="F32:G32"/>
    <mergeCell ref="H32:I32"/>
    <mergeCell ref="J32:K32"/>
    <mergeCell ref="B33:C33"/>
    <mergeCell ref="D33:E33"/>
    <mergeCell ref="F33:G33"/>
    <mergeCell ref="H33:I33"/>
    <mergeCell ref="J33:K33"/>
    <mergeCell ref="B34:C34"/>
    <mergeCell ref="D34:E34"/>
    <mergeCell ref="F34:G34"/>
    <mergeCell ref="H34:I34"/>
    <mergeCell ref="J34:K34"/>
    <mergeCell ref="B35:C35"/>
    <mergeCell ref="D35:E35"/>
    <mergeCell ref="F35:G35"/>
    <mergeCell ref="H35:I35"/>
    <mergeCell ref="J35:K35"/>
    <mergeCell ref="B36:C36"/>
    <mergeCell ref="D36:E36"/>
    <mergeCell ref="F36:G36"/>
    <mergeCell ref="H36:I36"/>
    <mergeCell ref="J36:K36"/>
    <mergeCell ref="B37:C37"/>
    <mergeCell ref="D37:E37"/>
    <mergeCell ref="F37:G37"/>
    <mergeCell ref="H37:I37"/>
    <mergeCell ref="J37:K37"/>
    <mergeCell ref="B38:C38"/>
    <mergeCell ref="D38:E38"/>
    <mergeCell ref="F38:G38"/>
    <mergeCell ref="H38:I38"/>
    <mergeCell ref="J38:K38"/>
    <mergeCell ref="B39:C39"/>
    <mergeCell ref="D39:E39"/>
    <mergeCell ref="F39:G39"/>
    <mergeCell ref="H39:I39"/>
    <mergeCell ref="J39:K39"/>
    <mergeCell ref="B40:C40"/>
    <mergeCell ref="D40:E40"/>
    <mergeCell ref="F40:G40"/>
    <mergeCell ref="H40:I40"/>
    <mergeCell ref="J40:K40"/>
    <mergeCell ref="B41:C41"/>
    <mergeCell ref="D41:E41"/>
    <mergeCell ref="F41:G41"/>
    <mergeCell ref="H41:I41"/>
    <mergeCell ref="J41:K41"/>
    <mergeCell ref="B42:C42"/>
    <mergeCell ref="D42:E42"/>
    <mergeCell ref="F42:G42"/>
    <mergeCell ref="H42:I42"/>
    <mergeCell ref="J42:K42"/>
    <mergeCell ref="B43:C43"/>
    <mergeCell ref="D43:E43"/>
    <mergeCell ref="F43:G43"/>
    <mergeCell ref="H43:I43"/>
    <mergeCell ref="J43:K43"/>
    <mergeCell ref="B44:C44"/>
    <mergeCell ref="D44:E44"/>
    <mergeCell ref="F44:G44"/>
    <mergeCell ref="H44:I44"/>
    <mergeCell ref="J44:K44"/>
    <mergeCell ref="B45:C45"/>
    <mergeCell ref="D45:E45"/>
    <mergeCell ref="F45:G45"/>
    <mergeCell ref="H45:I45"/>
    <mergeCell ref="J45:K45"/>
    <mergeCell ref="B46:C46"/>
    <mergeCell ref="D46:E46"/>
    <mergeCell ref="F46:G46"/>
    <mergeCell ref="H46:I46"/>
    <mergeCell ref="J46:K46"/>
    <mergeCell ref="B47:C47"/>
    <mergeCell ref="D47:E47"/>
    <mergeCell ref="F47:G47"/>
    <mergeCell ref="H47:I47"/>
    <mergeCell ref="J47:K47"/>
    <mergeCell ref="B48:C48"/>
    <mergeCell ref="D48:E48"/>
    <mergeCell ref="F48:G48"/>
    <mergeCell ref="H48:I48"/>
    <mergeCell ref="J48:K48"/>
    <mergeCell ref="B49:C49"/>
    <mergeCell ref="D49:E49"/>
    <mergeCell ref="F49:G49"/>
    <mergeCell ref="H49:I49"/>
    <mergeCell ref="J49:K49"/>
    <mergeCell ref="B50:C50"/>
    <mergeCell ref="D50:E50"/>
    <mergeCell ref="F50:G50"/>
    <mergeCell ref="H50:I50"/>
    <mergeCell ref="J50:K50"/>
    <mergeCell ref="B51:C51"/>
    <mergeCell ref="D51:E51"/>
    <mergeCell ref="F51:G51"/>
    <mergeCell ref="H51:I51"/>
    <mergeCell ref="J51:K51"/>
    <mergeCell ref="B52:C52"/>
    <mergeCell ref="D52:E52"/>
    <mergeCell ref="F52:G52"/>
    <mergeCell ref="H52:I52"/>
    <mergeCell ref="J52:K52"/>
    <mergeCell ref="B53:C53"/>
    <mergeCell ref="D53:E53"/>
    <mergeCell ref="F53:G53"/>
    <mergeCell ref="H53:I53"/>
    <mergeCell ref="J53:K53"/>
    <mergeCell ref="B54:C54"/>
    <mergeCell ref="D54:E54"/>
    <mergeCell ref="F54:G54"/>
    <mergeCell ref="H54:I54"/>
    <mergeCell ref="J54:K54"/>
    <mergeCell ref="B55:C55"/>
    <mergeCell ref="D55:E55"/>
    <mergeCell ref="F55:G55"/>
    <mergeCell ref="H55:I55"/>
    <mergeCell ref="J55:K55"/>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5"/>
  <sheetViews>
    <sheetView zoomScale="110" zoomScaleNormal="110" workbookViewId="0">
      <selection activeCell="F379" sqref="F379"/>
    </sheetView>
  </sheetViews>
  <sheetFormatPr baseColWidth="10" defaultColWidth="9.33203125" defaultRowHeight="13.5" customHeight="1"/>
  <cols>
    <col min="1" max="1" width="12" style="61" customWidth="1"/>
    <col min="2" max="2" width="52.6640625" style="61" customWidth="1"/>
    <col min="3" max="3" width="15.83203125" style="62" customWidth="1"/>
    <col min="4" max="4" width="16.33203125" style="62" customWidth="1"/>
    <col min="5" max="5" width="14.6640625" style="61" customWidth="1"/>
    <col min="6" max="6" width="7.83203125" style="61" customWidth="1"/>
    <col min="7" max="16384" width="9.33203125" style="61"/>
  </cols>
  <sheetData>
    <row r="1" spans="1:6" ht="13.5" customHeight="1">
      <c r="A1" s="105" t="s">
        <v>220</v>
      </c>
      <c r="B1" s="106" t="s">
        <v>224</v>
      </c>
      <c r="C1" s="106" t="s">
        <v>225</v>
      </c>
      <c r="D1" s="106" t="s">
        <v>226</v>
      </c>
      <c r="E1" s="107">
        <v>-189083.51</v>
      </c>
      <c r="F1" s="62"/>
    </row>
    <row r="2" spans="1:6" ht="13.5" customHeight="1">
      <c r="A2" s="108">
        <v>44713</v>
      </c>
      <c r="B2" s="106" t="s">
        <v>237</v>
      </c>
      <c r="C2" s="109">
        <v>9505.11</v>
      </c>
      <c r="D2" s="115"/>
      <c r="E2" s="109">
        <v>-211454.66</v>
      </c>
      <c r="F2" s="63"/>
    </row>
    <row r="3" spans="1:6" ht="13.5" customHeight="1">
      <c r="A3" s="108">
        <v>44713</v>
      </c>
      <c r="B3" s="106" t="s">
        <v>238</v>
      </c>
      <c r="C3" s="110">
        <v>998.03</v>
      </c>
      <c r="D3" s="115"/>
      <c r="E3" s="109">
        <v>-212452.69</v>
      </c>
      <c r="F3" s="63"/>
    </row>
    <row r="4" spans="1:6" ht="13.5" customHeight="1">
      <c r="A4" s="108">
        <v>44713</v>
      </c>
      <c r="B4" s="106" t="s">
        <v>222</v>
      </c>
      <c r="C4" s="110">
        <v>570.29999999999995</v>
      </c>
      <c r="D4" s="115"/>
      <c r="E4" s="109">
        <v>-213022.99</v>
      </c>
      <c r="F4" s="63"/>
    </row>
    <row r="5" spans="1:6" ht="13.5" customHeight="1">
      <c r="A5" s="108">
        <v>44713</v>
      </c>
      <c r="B5" s="106" t="s">
        <v>229</v>
      </c>
      <c r="C5" s="110">
        <v>169.18</v>
      </c>
      <c r="D5" s="115"/>
      <c r="E5" s="109">
        <v>-213192.17</v>
      </c>
      <c r="F5" s="63"/>
    </row>
    <row r="6" spans="1:6" ht="13.5" customHeight="1">
      <c r="A6" s="108">
        <v>44713</v>
      </c>
      <c r="B6" s="106" t="s">
        <v>239</v>
      </c>
      <c r="C6" s="110">
        <v>142.57</v>
      </c>
      <c r="D6" s="115"/>
      <c r="E6" s="109">
        <v>-213334.74</v>
      </c>
      <c r="F6" s="63"/>
    </row>
    <row r="7" spans="1:6" ht="13.5" customHeight="1">
      <c r="A7" s="108">
        <v>44713</v>
      </c>
      <c r="B7" s="106" t="s">
        <v>233</v>
      </c>
      <c r="C7" s="115"/>
      <c r="D7" s="109">
        <v>20000</v>
      </c>
      <c r="E7" s="109">
        <v>-193334.74</v>
      </c>
      <c r="F7" s="63"/>
    </row>
    <row r="8" spans="1:6" ht="13.5" customHeight="1">
      <c r="A8" s="108">
        <v>44713</v>
      </c>
      <c r="B8" s="106" t="s">
        <v>233</v>
      </c>
      <c r="C8" s="115"/>
      <c r="D8" s="109">
        <v>200000</v>
      </c>
      <c r="E8" s="109">
        <v>6665.26</v>
      </c>
      <c r="F8" s="63"/>
    </row>
    <row r="9" spans="1:6" ht="13.5" customHeight="1">
      <c r="A9" s="108">
        <v>44713</v>
      </c>
      <c r="B9" s="106" t="s">
        <v>235</v>
      </c>
      <c r="C9" s="110">
        <v>20</v>
      </c>
      <c r="D9" s="115"/>
      <c r="E9" s="109">
        <v>6645.26</v>
      </c>
      <c r="F9" s="63"/>
    </row>
    <row r="10" spans="1:6" ht="13.5" customHeight="1">
      <c r="A10" s="108">
        <v>44713</v>
      </c>
      <c r="B10" s="106" t="s">
        <v>236</v>
      </c>
      <c r="C10" s="110">
        <v>4.2</v>
      </c>
      <c r="D10" s="115"/>
      <c r="E10" s="109">
        <v>6641.06</v>
      </c>
      <c r="F10" s="63"/>
    </row>
    <row r="11" spans="1:6" ht="13.5" customHeight="1">
      <c r="A11" s="108">
        <v>44714</v>
      </c>
      <c r="B11" s="106" t="s">
        <v>229</v>
      </c>
      <c r="C11" s="109">
        <v>180000</v>
      </c>
      <c r="D11" s="115"/>
      <c r="E11" s="109">
        <v>-173358.94</v>
      </c>
      <c r="F11" s="63"/>
    </row>
    <row r="12" spans="1:6" ht="13.5" customHeight="1">
      <c r="A12" s="108">
        <v>44714</v>
      </c>
      <c r="B12" s="106" t="s">
        <v>229</v>
      </c>
      <c r="C12" s="109">
        <v>180000</v>
      </c>
      <c r="D12" s="115"/>
      <c r="E12" s="109">
        <v>-353358.94</v>
      </c>
      <c r="F12" s="63"/>
    </row>
    <row r="13" spans="1:6" ht="13.5" customHeight="1">
      <c r="A13" s="108">
        <v>44714</v>
      </c>
      <c r="B13" s="106" t="s">
        <v>221</v>
      </c>
      <c r="C13" s="110">
        <v>57.03</v>
      </c>
      <c r="D13" s="115"/>
      <c r="E13" s="109">
        <v>-353415.97</v>
      </c>
      <c r="F13" s="63"/>
    </row>
    <row r="14" spans="1:6" ht="13.5" customHeight="1">
      <c r="A14" s="108">
        <v>44714</v>
      </c>
      <c r="B14" s="106" t="s">
        <v>221</v>
      </c>
      <c r="C14" s="110">
        <v>5.99</v>
      </c>
      <c r="D14" s="115"/>
      <c r="E14" s="109">
        <v>-353421.96</v>
      </c>
      <c r="F14" s="63"/>
    </row>
    <row r="15" spans="1:6" ht="13.5" customHeight="1">
      <c r="A15" s="108">
        <v>44714</v>
      </c>
      <c r="B15" s="106" t="s">
        <v>221</v>
      </c>
      <c r="C15" s="110">
        <v>3.42</v>
      </c>
      <c r="D15" s="115"/>
      <c r="E15" s="109">
        <v>-353425.38</v>
      </c>
      <c r="F15" s="63"/>
    </row>
    <row r="16" spans="1:6" ht="13.5" customHeight="1">
      <c r="A16" s="108">
        <v>44714</v>
      </c>
      <c r="B16" s="106" t="s">
        <v>221</v>
      </c>
      <c r="C16" s="110">
        <v>1.02</v>
      </c>
      <c r="D16" s="115"/>
      <c r="E16" s="109">
        <v>-353426.4</v>
      </c>
      <c r="F16" s="63"/>
    </row>
    <row r="17" spans="1:6" ht="13.5" customHeight="1">
      <c r="A17" s="108">
        <v>44714</v>
      </c>
      <c r="B17" s="106" t="s">
        <v>221</v>
      </c>
      <c r="C17" s="110">
        <v>0.86</v>
      </c>
      <c r="D17" s="115"/>
      <c r="E17" s="109">
        <v>-353427.26</v>
      </c>
      <c r="F17" s="63"/>
    </row>
    <row r="18" spans="1:6" ht="13.5" customHeight="1">
      <c r="A18" s="108">
        <v>44714</v>
      </c>
      <c r="B18" s="106" t="s">
        <v>221</v>
      </c>
      <c r="C18" s="110">
        <v>0.12</v>
      </c>
      <c r="D18" s="115"/>
      <c r="E18" s="109">
        <v>-353427.38</v>
      </c>
      <c r="F18" s="63"/>
    </row>
    <row r="19" spans="1:6" ht="13.5" customHeight="1">
      <c r="A19" s="108">
        <v>44714</v>
      </c>
      <c r="B19" s="106" t="s">
        <v>221</v>
      </c>
      <c r="C19" s="110">
        <v>0.03</v>
      </c>
      <c r="D19" s="115"/>
      <c r="E19" s="109">
        <v>-353427.41</v>
      </c>
      <c r="F19" s="63"/>
    </row>
    <row r="20" spans="1:6" ht="13.5" customHeight="1">
      <c r="A20" s="108">
        <v>44714</v>
      </c>
      <c r="B20" s="106" t="s">
        <v>235</v>
      </c>
      <c r="C20" s="110">
        <v>116.75</v>
      </c>
      <c r="D20" s="115"/>
      <c r="E20" s="109">
        <v>-353544.16</v>
      </c>
      <c r="F20" s="63"/>
    </row>
    <row r="21" spans="1:6" ht="13.5" customHeight="1">
      <c r="A21" s="108">
        <v>44714</v>
      </c>
      <c r="B21" s="106" t="s">
        <v>236</v>
      </c>
      <c r="C21" s="110">
        <v>24.52</v>
      </c>
      <c r="D21" s="115"/>
      <c r="E21" s="109">
        <v>-353568.68</v>
      </c>
      <c r="F21" s="63"/>
    </row>
    <row r="22" spans="1:6" ht="13.5" customHeight="1">
      <c r="A22" s="108">
        <v>44714</v>
      </c>
      <c r="B22" s="106" t="s">
        <v>234</v>
      </c>
      <c r="C22" s="115"/>
      <c r="D22" s="109">
        <v>160000</v>
      </c>
      <c r="E22" s="109">
        <v>-193568.68</v>
      </c>
      <c r="F22" s="63"/>
    </row>
    <row r="23" spans="1:6" ht="13.5" customHeight="1">
      <c r="A23" s="108">
        <v>44714</v>
      </c>
      <c r="B23" s="106" t="s">
        <v>235</v>
      </c>
      <c r="C23" s="109">
        <v>1600</v>
      </c>
      <c r="D23" s="115"/>
      <c r="E23" s="109">
        <v>-195168.68</v>
      </c>
      <c r="F23" s="63"/>
    </row>
    <row r="24" spans="1:6" ht="13.5" customHeight="1">
      <c r="A24" s="108">
        <v>44714</v>
      </c>
      <c r="B24" s="106" t="s">
        <v>236</v>
      </c>
      <c r="C24" s="110">
        <v>336</v>
      </c>
      <c r="D24" s="115"/>
      <c r="E24" s="109">
        <v>-195504.68</v>
      </c>
      <c r="F24" s="63"/>
    </row>
    <row r="25" spans="1:6" ht="13.5" customHeight="1">
      <c r="A25" s="108">
        <v>44714</v>
      </c>
      <c r="B25" s="106" t="s">
        <v>223</v>
      </c>
      <c r="C25" s="110">
        <v>16</v>
      </c>
      <c r="D25" s="115"/>
      <c r="E25" s="109">
        <v>-195520.68</v>
      </c>
      <c r="F25" s="63"/>
    </row>
    <row r="26" spans="1:6" ht="13.5" customHeight="1">
      <c r="A26" s="108">
        <v>44714</v>
      </c>
      <c r="B26" s="106" t="s">
        <v>235</v>
      </c>
      <c r="C26" s="110">
        <v>20</v>
      </c>
      <c r="D26" s="115"/>
      <c r="E26" s="109">
        <v>-195540.68</v>
      </c>
      <c r="F26" s="63"/>
    </row>
    <row r="27" spans="1:6" ht="13.5" customHeight="1">
      <c r="A27" s="108">
        <v>44714</v>
      </c>
      <c r="B27" s="106" t="s">
        <v>236</v>
      </c>
      <c r="C27" s="110">
        <v>4.2</v>
      </c>
      <c r="D27" s="115"/>
      <c r="E27" s="109">
        <v>-195544.88</v>
      </c>
      <c r="F27" s="63"/>
    </row>
    <row r="28" spans="1:6" ht="13.5" customHeight="1">
      <c r="A28" s="108">
        <v>44714</v>
      </c>
      <c r="B28" s="106" t="s">
        <v>235</v>
      </c>
      <c r="C28" s="110">
        <v>20</v>
      </c>
      <c r="D28" s="115"/>
      <c r="E28" s="109">
        <v>-195564.88</v>
      </c>
      <c r="F28" s="63"/>
    </row>
    <row r="29" spans="1:6" ht="13.5" customHeight="1">
      <c r="A29" s="108">
        <v>44714</v>
      </c>
      <c r="B29" s="106" t="s">
        <v>236</v>
      </c>
      <c r="C29" s="110">
        <v>4.2</v>
      </c>
      <c r="D29" s="115"/>
      <c r="E29" s="109">
        <v>-195569.08</v>
      </c>
      <c r="F29" s="63"/>
    </row>
    <row r="30" spans="1:6" ht="13.5" customHeight="1">
      <c r="A30" s="108">
        <v>44714</v>
      </c>
      <c r="B30" s="106" t="s">
        <v>235</v>
      </c>
      <c r="C30" s="110">
        <v>20</v>
      </c>
      <c r="D30" s="115"/>
      <c r="E30" s="109">
        <v>-195589.08</v>
      </c>
      <c r="F30" s="63"/>
    </row>
    <row r="31" spans="1:6" ht="13.5" customHeight="1">
      <c r="A31" s="108">
        <v>44714</v>
      </c>
      <c r="B31" s="106" t="s">
        <v>236</v>
      </c>
      <c r="C31" s="110">
        <v>4.2</v>
      </c>
      <c r="D31" s="115"/>
      <c r="E31" s="109">
        <v>-195593.28</v>
      </c>
      <c r="F31" s="63"/>
    </row>
    <row r="32" spans="1:6" ht="13.5" customHeight="1">
      <c r="A32" s="108">
        <v>44714</v>
      </c>
      <c r="B32" s="106" t="s">
        <v>235</v>
      </c>
      <c r="C32" s="110">
        <v>20</v>
      </c>
      <c r="D32" s="115"/>
      <c r="E32" s="109">
        <v>-195613.28</v>
      </c>
      <c r="F32" s="63"/>
    </row>
    <row r="33" spans="1:6" ht="13.5" customHeight="1">
      <c r="A33" s="108">
        <v>44714</v>
      </c>
      <c r="B33" s="106" t="s">
        <v>236</v>
      </c>
      <c r="C33" s="110">
        <v>4.2</v>
      </c>
      <c r="D33" s="115"/>
      <c r="E33" s="109">
        <v>-195617.48</v>
      </c>
      <c r="F33" s="63"/>
    </row>
    <row r="34" spans="1:6" ht="13.5" customHeight="1">
      <c r="A34" s="108">
        <v>44715</v>
      </c>
      <c r="B34" s="106" t="s">
        <v>229</v>
      </c>
      <c r="C34" s="109">
        <v>150000</v>
      </c>
      <c r="D34" s="115"/>
      <c r="E34" s="109">
        <v>-345617.48</v>
      </c>
      <c r="F34" s="63"/>
    </row>
    <row r="35" spans="1:6" ht="13.5" customHeight="1">
      <c r="A35" s="111">
        <v>44715</v>
      </c>
      <c r="B35" s="105" t="s">
        <v>221</v>
      </c>
      <c r="C35" s="109">
        <v>1080</v>
      </c>
      <c r="D35" s="115"/>
      <c r="E35" s="112">
        <v>-346697.48</v>
      </c>
    </row>
    <row r="36" spans="1:6" ht="13.5" customHeight="1">
      <c r="A36" s="111">
        <v>44715</v>
      </c>
      <c r="B36" s="105" t="s">
        <v>221</v>
      </c>
      <c r="C36" s="109">
        <v>1080</v>
      </c>
      <c r="D36" s="115"/>
      <c r="E36" s="112">
        <v>-347777.48</v>
      </c>
    </row>
    <row r="37" spans="1:6" ht="13.5" customHeight="1">
      <c r="A37" s="111">
        <v>44715</v>
      </c>
      <c r="B37" s="105" t="s">
        <v>221</v>
      </c>
      <c r="C37" s="110">
        <v>0.7</v>
      </c>
      <c r="D37" s="115"/>
      <c r="E37" s="112">
        <v>-347778.18</v>
      </c>
    </row>
    <row r="38" spans="1:6" ht="13.5" customHeight="1">
      <c r="A38" s="111">
        <v>44715</v>
      </c>
      <c r="B38" s="105" t="s">
        <v>221</v>
      </c>
      <c r="C38" s="110">
        <v>0.15</v>
      </c>
      <c r="D38" s="115"/>
      <c r="E38" s="112">
        <v>-347778.33</v>
      </c>
    </row>
    <row r="39" spans="1:6" ht="13.5" customHeight="1">
      <c r="A39" s="111">
        <v>44715</v>
      </c>
      <c r="B39" s="105" t="s">
        <v>221</v>
      </c>
      <c r="C39" s="110">
        <v>9.6</v>
      </c>
      <c r="D39" s="115"/>
      <c r="E39" s="112">
        <v>-347787.93</v>
      </c>
    </row>
    <row r="40" spans="1:6" ht="13.5" customHeight="1">
      <c r="A40" s="111">
        <v>44715</v>
      </c>
      <c r="B40" s="105" t="s">
        <v>221</v>
      </c>
      <c r="C40" s="110">
        <v>2.02</v>
      </c>
      <c r="D40" s="115"/>
      <c r="E40" s="112">
        <v>-347789.95</v>
      </c>
    </row>
    <row r="41" spans="1:6" ht="13.5" customHeight="1">
      <c r="A41" s="111">
        <v>44715</v>
      </c>
      <c r="B41" s="105" t="s">
        <v>221</v>
      </c>
      <c r="C41" s="110">
        <v>0.1</v>
      </c>
      <c r="D41" s="115"/>
      <c r="E41" s="112">
        <v>-347790.05</v>
      </c>
    </row>
    <row r="42" spans="1:6" ht="13.5" customHeight="1">
      <c r="A42" s="111">
        <v>44715</v>
      </c>
      <c r="B42" s="105" t="s">
        <v>221</v>
      </c>
      <c r="C42" s="110">
        <v>0.12</v>
      </c>
      <c r="D42" s="115"/>
      <c r="E42" s="112">
        <v>-347790.17</v>
      </c>
    </row>
    <row r="43" spans="1:6" ht="13.5" customHeight="1">
      <c r="A43" s="111">
        <v>44715</v>
      </c>
      <c r="B43" s="105" t="s">
        <v>221</v>
      </c>
      <c r="C43" s="110">
        <v>0.03</v>
      </c>
      <c r="D43" s="115"/>
      <c r="E43" s="112">
        <v>-347790.2</v>
      </c>
    </row>
    <row r="44" spans="1:6" ht="13.5" customHeight="1">
      <c r="A44" s="111">
        <v>44715</v>
      </c>
      <c r="B44" s="105" t="s">
        <v>221</v>
      </c>
      <c r="C44" s="110">
        <v>0.12</v>
      </c>
      <c r="D44" s="115"/>
      <c r="E44" s="112">
        <v>-347790.32</v>
      </c>
    </row>
    <row r="45" spans="1:6" ht="13.5" customHeight="1">
      <c r="A45" s="111">
        <v>44715</v>
      </c>
      <c r="B45" s="105" t="s">
        <v>221</v>
      </c>
      <c r="C45" s="110">
        <v>0.03</v>
      </c>
      <c r="D45" s="115"/>
      <c r="E45" s="112">
        <v>-347790.35</v>
      </c>
    </row>
    <row r="46" spans="1:6" ht="13.5" customHeight="1">
      <c r="A46" s="111">
        <v>44715</v>
      </c>
      <c r="B46" s="105" t="s">
        <v>221</v>
      </c>
      <c r="C46" s="110">
        <v>0.12</v>
      </c>
      <c r="D46" s="115"/>
      <c r="E46" s="112">
        <v>-347790.47</v>
      </c>
    </row>
    <row r="47" spans="1:6" ht="13.5" customHeight="1">
      <c r="A47" s="111">
        <v>44715</v>
      </c>
      <c r="B47" s="105" t="s">
        <v>221</v>
      </c>
      <c r="C47" s="110">
        <v>0.03</v>
      </c>
      <c r="D47" s="115"/>
      <c r="E47" s="112">
        <v>-347790.5</v>
      </c>
    </row>
    <row r="48" spans="1:6" ht="13.5" customHeight="1">
      <c r="A48" s="111">
        <v>44715</v>
      </c>
      <c r="B48" s="105" t="s">
        <v>221</v>
      </c>
      <c r="C48" s="110">
        <v>0.12</v>
      </c>
      <c r="D48" s="115"/>
      <c r="E48" s="112">
        <v>-347790.62</v>
      </c>
    </row>
    <row r="49" spans="1:5" ht="13.5" customHeight="1">
      <c r="A49" s="111">
        <v>44715</v>
      </c>
      <c r="B49" s="105" t="s">
        <v>221</v>
      </c>
      <c r="C49" s="110">
        <v>0.03</v>
      </c>
      <c r="D49" s="115"/>
      <c r="E49" s="112">
        <v>-347790.65</v>
      </c>
    </row>
    <row r="50" spans="1:5" ht="13.5" customHeight="1">
      <c r="A50" s="111">
        <v>44715</v>
      </c>
      <c r="B50" s="106" t="s">
        <v>235</v>
      </c>
      <c r="C50" s="110">
        <v>116.75</v>
      </c>
      <c r="D50" s="115"/>
      <c r="E50" s="112">
        <v>-347907.4</v>
      </c>
    </row>
    <row r="51" spans="1:5" ht="13.5" customHeight="1">
      <c r="A51" s="111">
        <v>44715</v>
      </c>
      <c r="B51" s="106" t="s">
        <v>236</v>
      </c>
      <c r="C51" s="110">
        <v>24.52</v>
      </c>
      <c r="D51" s="115"/>
      <c r="E51" s="112">
        <v>-347931.92</v>
      </c>
    </row>
    <row r="52" spans="1:5" ht="13.5" customHeight="1">
      <c r="A52" s="111">
        <v>44715</v>
      </c>
      <c r="B52" s="106" t="s">
        <v>233</v>
      </c>
      <c r="C52" s="115"/>
      <c r="D52" s="109">
        <v>150000</v>
      </c>
      <c r="E52" s="112">
        <v>-197931.92</v>
      </c>
    </row>
    <row r="53" spans="1:5" ht="13.5" customHeight="1">
      <c r="A53" s="111">
        <v>44718</v>
      </c>
      <c r="B53" s="105" t="s">
        <v>229</v>
      </c>
      <c r="C53" s="109">
        <v>180000</v>
      </c>
      <c r="D53" s="115"/>
      <c r="E53" s="112">
        <v>-377931.92</v>
      </c>
    </row>
    <row r="54" spans="1:5" ht="13.5" customHeight="1">
      <c r="A54" s="111">
        <v>44718</v>
      </c>
      <c r="B54" s="105" t="s">
        <v>221</v>
      </c>
      <c r="C54" s="110">
        <v>900</v>
      </c>
      <c r="D54" s="115"/>
      <c r="E54" s="112">
        <v>-378831.92</v>
      </c>
    </row>
    <row r="55" spans="1:5" ht="13.5" customHeight="1">
      <c r="A55" s="111">
        <v>44718</v>
      </c>
      <c r="B55" s="105" t="s">
        <v>221</v>
      </c>
      <c r="C55" s="110">
        <v>0.7</v>
      </c>
      <c r="D55" s="115"/>
      <c r="E55" s="112">
        <v>-378832.62</v>
      </c>
    </row>
    <row r="56" spans="1:5" ht="13.5" customHeight="1">
      <c r="A56" s="111">
        <v>44718</v>
      </c>
      <c r="B56" s="105" t="s">
        <v>221</v>
      </c>
      <c r="C56" s="110">
        <v>0.15</v>
      </c>
      <c r="D56" s="115"/>
      <c r="E56" s="112">
        <v>-378832.77</v>
      </c>
    </row>
    <row r="57" spans="1:5" ht="13.5" customHeight="1">
      <c r="A57" s="111">
        <v>44718</v>
      </c>
      <c r="B57" s="106" t="s">
        <v>235</v>
      </c>
      <c r="C57" s="110">
        <v>116.75</v>
      </c>
      <c r="D57" s="115"/>
      <c r="E57" s="112">
        <v>-378949.52</v>
      </c>
    </row>
    <row r="58" spans="1:5" ht="13.5" customHeight="1">
      <c r="A58" s="111">
        <v>44718</v>
      </c>
      <c r="B58" s="106" t="s">
        <v>236</v>
      </c>
      <c r="C58" s="110">
        <v>24.52</v>
      </c>
      <c r="D58" s="115"/>
      <c r="E58" s="112">
        <v>-378974.04</v>
      </c>
    </row>
    <row r="59" spans="1:5" ht="13.5" customHeight="1">
      <c r="A59" s="111">
        <v>44718</v>
      </c>
      <c r="B59" s="105" t="s">
        <v>230</v>
      </c>
      <c r="C59" s="115"/>
      <c r="D59" s="109">
        <v>180000</v>
      </c>
      <c r="E59" s="112">
        <v>-198974.04</v>
      </c>
    </row>
    <row r="60" spans="1:5" ht="13.5" customHeight="1">
      <c r="A60" s="111">
        <v>44718</v>
      </c>
      <c r="B60" s="106" t="s">
        <v>235</v>
      </c>
      <c r="C60" s="110">
        <v>20</v>
      </c>
      <c r="D60" s="115"/>
      <c r="E60" s="112">
        <v>-198994.04</v>
      </c>
    </row>
    <row r="61" spans="1:5" ht="13.5" customHeight="1">
      <c r="A61" s="111">
        <v>44718</v>
      </c>
      <c r="B61" s="106" t="s">
        <v>236</v>
      </c>
      <c r="C61" s="110">
        <v>4.2</v>
      </c>
      <c r="D61" s="115"/>
      <c r="E61" s="112">
        <v>-198998.24</v>
      </c>
    </row>
    <row r="62" spans="1:5" ht="13.5" customHeight="1">
      <c r="A62" s="111">
        <v>44718</v>
      </c>
      <c r="B62" s="106" t="s">
        <v>235</v>
      </c>
      <c r="C62" s="110">
        <v>20</v>
      </c>
      <c r="D62" s="115"/>
      <c r="E62" s="112">
        <v>-199018.23999999999</v>
      </c>
    </row>
    <row r="63" spans="1:5" ht="13.5" customHeight="1">
      <c r="A63" s="111">
        <v>44718</v>
      </c>
      <c r="B63" s="106" t="s">
        <v>236</v>
      </c>
      <c r="C63" s="110">
        <v>4.2</v>
      </c>
      <c r="D63" s="115"/>
      <c r="E63" s="112">
        <v>-199022.44</v>
      </c>
    </row>
    <row r="64" spans="1:5" ht="13.5" customHeight="1">
      <c r="A64" s="111">
        <v>44719</v>
      </c>
      <c r="B64" s="105" t="s">
        <v>229</v>
      </c>
      <c r="C64" s="109">
        <v>360000</v>
      </c>
      <c r="D64" s="115"/>
      <c r="E64" s="112">
        <v>-559022.43999999994</v>
      </c>
    </row>
    <row r="65" spans="1:5" ht="13.5" customHeight="1">
      <c r="A65" s="111">
        <v>44719</v>
      </c>
      <c r="B65" s="105" t="s">
        <v>221</v>
      </c>
      <c r="C65" s="109">
        <v>1080</v>
      </c>
      <c r="D65" s="115"/>
      <c r="E65" s="112">
        <v>-560102.43999999994</v>
      </c>
    </row>
    <row r="66" spans="1:5" ht="13.5" customHeight="1">
      <c r="A66" s="111">
        <v>44719</v>
      </c>
      <c r="B66" s="105" t="s">
        <v>221</v>
      </c>
      <c r="C66" s="110">
        <v>0.7</v>
      </c>
      <c r="D66" s="115"/>
      <c r="E66" s="112">
        <v>-560103.14</v>
      </c>
    </row>
    <row r="67" spans="1:5" ht="13.5" customHeight="1">
      <c r="A67" s="111">
        <v>44719</v>
      </c>
      <c r="B67" s="105" t="s">
        <v>221</v>
      </c>
      <c r="C67" s="110">
        <v>0.15</v>
      </c>
      <c r="D67" s="115"/>
      <c r="E67" s="112">
        <v>-560103.29</v>
      </c>
    </row>
    <row r="68" spans="1:5" ht="13.5" customHeight="1">
      <c r="A68" s="111">
        <v>44719</v>
      </c>
      <c r="B68" s="105" t="s">
        <v>221</v>
      </c>
      <c r="C68" s="110">
        <v>0.12</v>
      </c>
      <c r="D68" s="115"/>
      <c r="E68" s="112">
        <v>-560103.41</v>
      </c>
    </row>
    <row r="69" spans="1:5" ht="13.5" customHeight="1">
      <c r="A69" s="111">
        <v>44719</v>
      </c>
      <c r="B69" s="105" t="s">
        <v>221</v>
      </c>
      <c r="C69" s="110">
        <v>0.03</v>
      </c>
      <c r="D69" s="115"/>
      <c r="E69" s="112">
        <v>-560103.43999999994</v>
      </c>
    </row>
    <row r="70" spans="1:5" ht="13.5" customHeight="1">
      <c r="A70" s="111">
        <v>44719</v>
      </c>
      <c r="B70" s="105" t="s">
        <v>221</v>
      </c>
      <c r="C70" s="110">
        <v>0.12</v>
      </c>
      <c r="D70" s="115"/>
      <c r="E70" s="112">
        <v>-560103.56000000006</v>
      </c>
    </row>
    <row r="71" spans="1:5" ht="13.5" customHeight="1">
      <c r="A71" s="111">
        <v>44719</v>
      </c>
      <c r="B71" s="105" t="s">
        <v>221</v>
      </c>
      <c r="C71" s="110">
        <v>0.03</v>
      </c>
      <c r="D71" s="115"/>
      <c r="E71" s="112">
        <v>-560103.59</v>
      </c>
    </row>
    <row r="72" spans="1:5" ht="13.5" customHeight="1">
      <c r="A72" s="108">
        <v>44719</v>
      </c>
      <c r="B72" s="106" t="s">
        <v>235</v>
      </c>
      <c r="C72" s="110">
        <v>116.75</v>
      </c>
      <c r="D72" s="115"/>
      <c r="E72" s="112">
        <v>-560220.34</v>
      </c>
    </row>
    <row r="73" spans="1:5" ht="13.5" customHeight="1">
      <c r="A73" s="111">
        <v>44719</v>
      </c>
      <c r="B73" s="106" t="s">
        <v>236</v>
      </c>
      <c r="C73" s="110">
        <v>24.52</v>
      </c>
      <c r="D73" s="115"/>
      <c r="E73" s="112">
        <v>-560244.86</v>
      </c>
    </row>
    <row r="74" spans="1:5" ht="13.5" customHeight="1">
      <c r="A74" s="111">
        <v>44719</v>
      </c>
      <c r="B74" s="105" t="s">
        <v>231</v>
      </c>
      <c r="C74" s="110">
        <v>100</v>
      </c>
      <c r="D74" s="115"/>
      <c r="E74" s="112">
        <v>-560344.86</v>
      </c>
    </row>
    <row r="75" spans="1:5" ht="13.5" customHeight="1">
      <c r="A75" s="111">
        <v>44719</v>
      </c>
      <c r="B75" s="105" t="s">
        <v>227</v>
      </c>
      <c r="C75" s="109">
        <v>110000</v>
      </c>
      <c r="D75" s="115"/>
      <c r="E75" s="112">
        <v>-670344.86</v>
      </c>
    </row>
    <row r="76" spans="1:5" ht="13.5" customHeight="1">
      <c r="A76" s="111">
        <v>44719</v>
      </c>
      <c r="B76" s="105" t="s">
        <v>229</v>
      </c>
      <c r="C76" s="109">
        <v>705000</v>
      </c>
      <c r="D76" s="115"/>
      <c r="E76" s="112">
        <v>-1375344.86</v>
      </c>
    </row>
    <row r="77" spans="1:5" ht="13.5" customHeight="1">
      <c r="A77" s="111">
        <v>44719</v>
      </c>
      <c r="B77" s="105" t="s">
        <v>232</v>
      </c>
      <c r="C77" s="109">
        <v>590000</v>
      </c>
      <c r="D77" s="115"/>
      <c r="E77" s="112">
        <v>-1965344.86</v>
      </c>
    </row>
    <row r="78" spans="1:5" ht="13.5" customHeight="1">
      <c r="A78" s="111">
        <v>44719</v>
      </c>
      <c r="B78" s="105" t="s">
        <v>229</v>
      </c>
      <c r="C78" s="109">
        <v>1000000</v>
      </c>
      <c r="D78" s="115"/>
      <c r="E78" s="112">
        <v>-2965344.86</v>
      </c>
    </row>
    <row r="79" spans="1:5" ht="13.5" customHeight="1">
      <c r="A79" s="111">
        <v>44719</v>
      </c>
      <c r="B79" s="105" t="s">
        <v>230</v>
      </c>
      <c r="C79" s="109">
        <v>90000</v>
      </c>
      <c r="D79" s="115"/>
      <c r="E79" s="112">
        <v>-3055344.86</v>
      </c>
    </row>
    <row r="80" spans="1:5" ht="13.5" customHeight="1">
      <c r="A80" s="111">
        <v>44719</v>
      </c>
      <c r="B80" s="106" t="s">
        <v>233</v>
      </c>
      <c r="C80" s="115"/>
      <c r="D80" s="109">
        <v>375000</v>
      </c>
      <c r="E80" s="112">
        <v>-2680344.86</v>
      </c>
    </row>
    <row r="81" spans="1:5" ht="13.5" customHeight="1">
      <c r="A81" s="111">
        <v>44719</v>
      </c>
      <c r="B81" s="105" t="s">
        <v>242</v>
      </c>
      <c r="C81" s="115"/>
      <c r="D81" s="109">
        <v>2500000</v>
      </c>
      <c r="E81" s="112">
        <v>-180344.86</v>
      </c>
    </row>
    <row r="82" spans="1:5" ht="13.5" customHeight="1">
      <c r="A82" s="111">
        <v>44719</v>
      </c>
      <c r="B82" s="105" t="s">
        <v>221</v>
      </c>
      <c r="C82" s="109">
        <v>15000</v>
      </c>
      <c r="D82" s="115"/>
      <c r="E82" s="112">
        <v>-195344.86</v>
      </c>
    </row>
    <row r="83" spans="1:5" ht="13.5" customHeight="1">
      <c r="A83" s="111">
        <v>44719</v>
      </c>
      <c r="B83" s="106" t="s">
        <v>235</v>
      </c>
      <c r="C83" s="110">
        <v>20</v>
      </c>
      <c r="D83" s="115"/>
      <c r="E83" s="112">
        <v>-195364.86</v>
      </c>
    </row>
    <row r="84" spans="1:5" ht="13.5" customHeight="1">
      <c r="A84" s="111">
        <v>44719</v>
      </c>
      <c r="B84" s="106" t="s">
        <v>236</v>
      </c>
      <c r="C84" s="110">
        <v>4.2</v>
      </c>
      <c r="D84" s="115"/>
      <c r="E84" s="112">
        <v>-195369.06</v>
      </c>
    </row>
    <row r="85" spans="1:5" ht="13.5" customHeight="1">
      <c r="A85" s="111">
        <v>44719</v>
      </c>
      <c r="B85" s="106" t="s">
        <v>235</v>
      </c>
      <c r="C85" s="110">
        <v>100</v>
      </c>
      <c r="D85" s="115"/>
      <c r="E85" s="112">
        <v>-195469.06</v>
      </c>
    </row>
    <row r="86" spans="1:5" ht="13.5" customHeight="1">
      <c r="A86" s="111">
        <v>44719</v>
      </c>
      <c r="B86" s="106" t="s">
        <v>236</v>
      </c>
      <c r="C86" s="110">
        <v>21</v>
      </c>
      <c r="D86" s="115"/>
      <c r="E86" s="112">
        <v>-195490.06</v>
      </c>
    </row>
    <row r="87" spans="1:5" ht="13.5" customHeight="1">
      <c r="A87" s="111">
        <v>44720</v>
      </c>
      <c r="B87" s="105" t="s">
        <v>229</v>
      </c>
      <c r="C87" s="109">
        <v>1500000</v>
      </c>
      <c r="D87" s="115"/>
      <c r="E87" s="112">
        <v>-1695490.06</v>
      </c>
    </row>
    <row r="88" spans="1:5" ht="13.5" customHeight="1">
      <c r="A88" s="111">
        <v>44720</v>
      </c>
      <c r="B88" s="105" t="s">
        <v>221</v>
      </c>
      <c r="C88" s="109">
        <v>2160</v>
      </c>
      <c r="D88" s="115"/>
      <c r="E88" s="112">
        <v>-1697650.06</v>
      </c>
    </row>
    <row r="89" spans="1:5" ht="13.5" customHeight="1">
      <c r="A89" s="111">
        <v>44720</v>
      </c>
      <c r="B89" s="105" t="s">
        <v>221</v>
      </c>
      <c r="C89" s="110">
        <v>0.7</v>
      </c>
      <c r="D89" s="115"/>
      <c r="E89" s="112">
        <v>-1697650.76</v>
      </c>
    </row>
    <row r="90" spans="1:5" ht="13.5" customHeight="1">
      <c r="A90" s="111">
        <v>44720</v>
      </c>
      <c r="B90" s="105" t="s">
        <v>221</v>
      </c>
      <c r="C90" s="110">
        <v>0.15</v>
      </c>
      <c r="D90" s="115"/>
      <c r="E90" s="112">
        <v>-1697650.91</v>
      </c>
    </row>
    <row r="91" spans="1:5" ht="13.5" customHeight="1">
      <c r="A91" s="111">
        <v>44720</v>
      </c>
      <c r="B91" s="105" t="s">
        <v>221</v>
      </c>
      <c r="C91" s="109">
        <v>4230</v>
      </c>
      <c r="D91" s="115"/>
      <c r="E91" s="112">
        <v>-1701880.91</v>
      </c>
    </row>
    <row r="92" spans="1:5" ht="13.5" customHeight="1">
      <c r="A92" s="111">
        <v>44720</v>
      </c>
      <c r="B92" s="105" t="s">
        <v>221</v>
      </c>
      <c r="C92" s="109">
        <v>6000</v>
      </c>
      <c r="D92" s="115"/>
      <c r="E92" s="112">
        <v>-1707880.91</v>
      </c>
    </row>
    <row r="93" spans="1:5" ht="13.5" customHeight="1">
      <c r="A93" s="111">
        <v>44720</v>
      </c>
      <c r="B93" s="105" t="s">
        <v>221</v>
      </c>
      <c r="C93" s="110">
        <v>0.12</v>
      </c>
      <c r="D93" s="115"/>
      <c r="E93" s="112">
        <v>-1707881.03</v>
      </c>
    </row>
    <row r="94" spans="1:5" ht="13.5" customHeight="1">
      <c r="A94" s="111">
        <v>44720</v>
      </c>
      <c r="B94" s="105" t="s">
        <v>221</v>
      </c>
      <c r="C94" s="110">
        <v>0.03</v>
      </c>
      <c r="D94" s="115"/>
      <c r="E94" s="112">
        <v>-1707881.06</v>
      </c>
    </row>
    <row r="95" spans="1:5" ht="13.5" customHeight="1">
      <c r="A95" s="111">
        <v>44720</v>
      </c>
      <c r="B95" s="105" t="s">
        <v>221</v>
      </c>
      <c r="C95" s="110">
        <v>0.6</v>
      </c>
      <c r="D95" s="115"/>
      <c r="E95" s="112">
        <v>-1707881.66</v>
      </c>
    </row>
    <row r="96" spans="1:5" ht="13.5" customHeight="1">
      <c r="A96" s="108">
        <v>44720</v>
      </c>
      <c r="B96" s="105" t="s">
        <v>221</v>
      </c>
      <c r="C96" s="110">
        <v>0.13</v>
      </c>
      <c r="D96" s="115"/>
      <c r="E96" s="112">
        <v>-1707881.79</v>
      </c>
    </row>
    <row r="97" spans="1:5" ht="13.5" customHeight="1">
      <c r="A97" s="108">
        <v>44720</v>
      </c>
      <c r="B97" s="106" t="s">
        <v>235</v>
      </c>
      <c r="C97" s="110">
        <v>120.15</v>
      </c>
      <c r="D97" s="116"/>
      <c r="E97" s="112">
        <v>-1708001.94</v>
      </c>
    </row>
    <row r="98" spans="1:5" ht="13.5" customHeight="1">
      <c r="A98" s="108">
        <v>44720</v>
      </c>
      <c r="B98" s="106" t="s">
        <v>236</v>
      </c>
      <c r="C98" s="110">
        <v>25.23</v>
      </c>
      <c r="D98" s="116"/>
      <c r="E98" s="112">
        <v>-1708027.17</v>
      </c>
    </row>
    <row r="99" spans="1:5" ht="13.5" customHeight="1">
      <c r="A99" s="108">
        <v>44720</v>
      </c>
      <c r="B99" s="105" t="s">
        <v>230</v>
      </c>
      <c r="C99" s="109">
        <v>1000000</v>
      </c>
      <c r="D99" s="116"/>
      <c r="E99" s="112">
        <v>-2708027.17</v>
      </c>
    </row>
    <row r="100" spans="1:5" ht="13.5" customHeight="1">
      <c r="A100" s="108">
        <v>44720</v>
      </c>
      <c r="B100" s="105" t="s">
        <v>230</v>
      </c>
      <c r="C100" s="109">
        <v>1000000</v>
      </c>
      <c r="D100" s="116"/>
      <c r="E100" s="112">
        <v>-3708027.17</v>
      </c>
    </row>
    <row r="101" spans="1:5" ht="13.5" customHeight="1">
      <c r="A101" s="108">
        <v>44720</v>
      </c>
      <c r="B101" s="105" t="s">
        <v>230</v>
      </c>
      <c r="C101" s="109">
        <v>200000</v>
      </c>
      <c r="D101" s="116"/>
      <c r="E101" s="112">
        <v>-3908027.17</v>
      </c>
    </row>
    <row r="102" spans="1:5" ht="13.5" customHeight="1">
      <c r="A102" s="108">
        <v>44720</v>
      </c>
      <c r="B102" s="105" t="s">
        <v>230</v>
      </c>
      <c r="C102" s="109">
        <v>100000</v>
      </c>
      <c r="D102" s="116"/>
      <c r="E102" s="112">
        <v>-4008027.17</v>
      </c>
    </row>
    <row r="103" spans="1:5" ht="13.5" customHeight="1">
      <c r="A103" s="108">
        <v>44720</v>
      </c>
      <c r="B103" s="105" t="s">
        <v>227</v>
      </c>
      <c r="C103" s="109">
        <v>1000000</v>
      </c>
      <c r="D103" s="116"/>
      <c r="E103" s="112">
        <v>-5008027.17</v>
      </c>
    </row>
    <row r="104" spans="1:5" ht="13.5" customHeight="1">
      <c r="A104" s="108">
        <v>44720</v>
      </c>
      <c r="B104" s="105" t="s">
        <v>227</v>
      </c>
      <c r="C104" s="109">
        <v>150000</v>
      </c>
      <c r="D104" s="116"/>
      <c r="E104" s="112">
        <v>-5158027.17</v>
      </c>
    </row>
    <row r="105" spans="1:5" ht="13.5" customHeight="1">
      <c r="A105" s="108">
        <v>44720</v>
      </c>
      <c r="B105" s="105" t="s">
        <v>221</v>
      </c>
      <c r="C105" s="109">
        <v>30020.5</v>
      </c>
      <c r="D105" s="116"/>
      <c r="E105" s="112">
        <v>-5188047.67</v>
      </c>
    </row>
    <row r="106" spans="1:5" ht="13.5" customHeight="1">
      <c r="A106" s="108">
        <v>44720</v>
      </c>
      <c r="B106" s="105" t="s">
        <v>240</v>
      </c>
      <c r="C106" s="116"/>
      <c r="D106" s="109">
        <v>5003416.8499999996</v>
      </c>
      <c r="E106" s="112">
        <v>-184630.82</v>
      </c>
    </row>
    <row r="107" spans="1:5" ht="13.5" customHeight="1">
      <c r="A107" s="108">
        <v>44720</v>
      </c>
      <c r="B107" s="106" t="s">
        <v>235</v>
      </c>
      <c r="C107" s="110">
        <v>20</v>
      </c>
      <c r="D107" s="116"/>
      <c r="E107" s="112">
        <v>-184650.82</v>
      </c>
    </row>
    <row r="108" spans="1:5" ht="13.5" customHeight="1">
      <c r="A108" s="108">
        <v>44720</v>
      </c>
      <c r="B108" s="106" t="s">
        <v>236</v>
      </c>
      <c r="C108" s="110">
        <v>4.2</v>
      </c>
      <c r="D108" s="116"/>
      <c r="E108" s="112">
        <v>-184655.02</v>
      </c>
    </row>
    <row r="109" spans="1:5" ht="13.5" customHeight="1">
      <c r="A109" s="108">
        <v>44720</v>
      </c>
      <c r="B109" s="106" t="s">
        <v>235</v>
      </c>
      <c r="C109" s="110">
        <v>100</v>
      </c>
      <c r="D109" s="116"/>
      <c r="E109" s="112">
        <v>-184755.02</v>
      </c>
    </row>
    <row r="110" spans="1:5" ht="13.5" customHeight="1">
      <c r="A110" s="108">
        <v>44720</v>
      </c>
      <c r="B110" s="106" t="s">
        <v>236</v>
      </c>
      <c r="C110" s="110">
        <v>21</v>
      </c>
      <c r="D110" s="116"/>
      <c r="E110" s="112">
        <v>-184776.02</v>
      </c>
    </row>
    <row r="111" spans="1:5" ht="13.5" customHeight="1">
      <c r="A111" s="114">
        <v>44721</v>
      </c>
      <c r="B111" s="105" t="s">
        <v>229</v>
      </c>
      <c r="C111" s="109">
        <v>150000</v>
      </c>
      <c r="D111" s="116"/>
      <c r="E111" s="112">
        <v>-334776.02</v>
      </c>
    </row>
    <row r="112" spans="1:5" ht="13.5" customHeight="1">
      <c r="A112" s="114">
        <v>44721</v>
      </c>
      <c r="B112" s="105" t="s">
        <v>221</v>
      </c>
      <c r="C112" s="109">
        <v>9000</v>
      </c>
      <c r="D112" s="116"/>
      <c r="E112" s="112">
        <v>-343776.02</v>
      </c>
    </row>
    <row r="113" spans="1:5" ht="13.5" customHeight="1">
      <c r="A113" s="114">
        <v>44721</v>
      </c>
      <c r="B113" s="105" t="s">
        <v>221</v>
      </c>
      <c r="C113" s="110">
        <v>0.72</v>
      </c>
      <c r="D113" s="116"/>
      <c r="E113" s="112">
        <v>-343776.74</v>
      </c>
    </row>
    <row r="114" spans="1:5" ht="13.5" customHeight="1">
      <c r="A114" s="114">
        <v>44721</v>
      </c>
      <c r="B114" s="105" t="s">
        <v>221</v>
      </c>
      <c r="C114" s="110">
        <v>0.15</v>
      </c>
      <c r="D114" s="116"/>
      <c r="E114" s="112">
        <v>-343776.89</v>
      </c>
    </row>
    <row r="115" spans="1:5" ht="13.5" customHeight="1">
      <c r="A115" s="114">
        <v>44721</v>
      </c>
      <c r="B115" s="105" t="s">
        <v>221</v>
      </c>
      <c r="C115" s="110">
        <v>0.12</v>
      </c>
      <c r="D115" s="116"/>
      <c r="E115" s="112">
        <v>-343777.01</v>
      </c>
    </row>
    <row r="116" spans="1:5" ht="13.5" customHeight="1">
      <c r="A116" s="114">
        <v>44721</v>
      </c>
      <c r="B116" s="105" t="s">
        <v>221</v>
      </c>
      <c r="C116" s="110">
        <v>0.03</v>
      </c>
      <c r="D116" s="116"/>
      <c r="E116" s="112">
        <v>-343777.04</v>
      </c>
    </row>
    <row r="117" spans="1:5" ht="13.5" customHeight="1">
      <c r="A117" s="114">
        <v>44721</v>
      </c>
      <c r="B117" s="105" t="s">
        <v>221</v>
      </c>
      <c r="C117" s="110">
        <v>0.6</v>
      </c>
      <c r="D117" s="116"/>
      <c r="E117" s="112">
        <v>-343777.64</v>
      </c>
    </row>
    <row r="118" spans="1:5" ht="13.5" customHeight="1">
      <c r="A118" s="114">
        <v>44721</v>
      </c>
      <c r="B118" s="105" t="s">
        <v>221</v>
      </c>
      <c r="C118" s="110">
        <v>0.13</v>
      </c>
      <c r="D118" s="116"/>
      <c r="E118" s="112">
        <v>-343777.77</v>
      </c>
    </row>
    <row r="119" spans="1:5" ht="13.5" customHeight="1">
      <c r="A119" s="114">
        <v>44721</v>
      </c>
      <c r="B119" s="106" t="s">
        <v>235</v>
      </c>
      <c r="C119" s="110">
        <v>120.15</v>
      </c>
      <c r="D119" s="116"/>
      <c r="E119" s="112">
        <v>-343897.92</v>
      </c>
    </row>
    <row r="120" spans="1:5" ht="13.5" customHeight="1">
      <c r="A120" s="114">
        <v>44721</v>
      </c>
      <c r="B120" s="106" t="s">
        <v>236</v>
      </c>
      <c r="C120" s="110">
        <v>25.23</v>
      </c>
      <c r="D120" s="116"/>
      <c r="E120" s="112">
        <v>-343923.15</v>
      </c>
    </row>
    <row r="121" spans="1:5" ht="13.5" customHeight="1">
      <c r="A121" s="114">
        <v>44721</v>
      </c>
      <c r="B121" s="105" t="s">
        <v>229</v>
      </c>
      <c r="C121" s="109">
        <v>31000</v>
      </c>
      <c r="D121" s="116"/>
      <c r="E121" s="112">
        <v>-374923.15</v>
      </c>
    </row>
    <row r="122" spans="1:5" ht="13.5" customHeight="1">
      <c r="A122" s="114">
        <v>44721</v>
      </c>
      <c r="B122" s="105" t="s">
        <v>234</v>
      </c>
      <c r="C122" s="116"/>
      <c r="D122" s="109">
        <v>30000</v>
      </c>
      <c r="E122" s="112">
        <v>-344923.15</v>
      </c>
    </row>
    <row r="123" spans="1:5" ht="13.5" customHeight="1">
      <c r="A123" s="114">
        <v>44721</v>
      </c>
      <c r="B123" s="106" t="s">
        <v>233</v>
      </c>
      <c r="C123" s="116"/>
      <c r="D123" s="109">
        <v>150000</v>
      </c>
      <c r="E123" s="112">
        <v>-194923.15</v>
      </c>
    </row>
    <row r="124" spans="1:5" ht="13.5" customHeight="1">
      <c r="A124" s="114">
        <v>44721</v>
      </c>
      <c r="B124" s="106" t="s">
        <v>235</v>
      </c>
      <c r="C124" s="110">
        <v>20</v>
      </c>
      <c r="D124" s="116"/>
      <c r="E124" s="112">
        <v>-194943.15</v>
      </c>
    </row>
    <row r="125" spans="1:5" ht="13.5" customHeight="1">
      <c r="A125" s="114">
        <v>44721</v>
      </c>
      <c r="B125" s="106" t="s">
        <v>236</v>
      </c>
      <c r="C125" s="110">
        <v>4.2</v>
      </c>
      <c r="D125" s="116"/>
      <c r="E125" s="112">
        <v>-194947.35</v>
      </c>
    </row>
    <row r="126" spans="1:5" ht="13.5" customHeight="1">
      <c r="A126" s="114">
        <v>44722</v>
      </c>
      <c r="B126" s="105" t="s">
        <v>221</v>
      </c>
      <c r="C126" s="110">
        <v>900</v>
      </c>
      <c r="D126" s="116"/>
      <c r="E126" s="112">
        <v>-195847.35</v>
      </c>
    </row>
    <row r="127" spans="1:5" ht="13.5" customHeight="1">
      <c r="A127" s="114">
        <v>44722</v>
      </c>
      <c r="B127" s="105" t="s">
        <v>221</v>
      </c>
      <c r="C127" s="110">
        <v>0.72</v>
      </c>
      <c r="D127" s="116"/>
      <c r="E127" s="112">
        <v>-195848.07</v>
      </c>
    </row>
    <row r="128" spans="1:5" ht="13.5" customHeight="1">
      <c r="A128" s="114">
        <v>44722</v>
      </c>
      <c r="B128" s="105" t="s">
        <v>221</v>
      </c>
      <c r="C128" s="110">
        <v>0.15</v>
      </c>
      <c r="D128" s="116"/>
      <c r="E128" s="112">
        <v>-195848.22</v>
      </c>
    </row>
    <row r="129" spans="1:5" ht="13.5" customHeight="1">
      <c r="A129" s="114">
        <v>44722</v>
      </c>
      <c r="B129" s="105" t="s">
        <v>221</v>
      </c>
      <c r="C129" s="110">
        <v>186</v>
      </c>
      <c r="D129" s="116"/>
      <c r="E129" s="112">
        <v>-196034.22</v>
      </c>
    </row>
    <row r="130" spans="1:5" ht="13.5" customHeight="1">
      <c r="A130" s="114">
        <v>44722</v>
      </c>
      <c r="B130" s="105" t="s">
        <v>221</v>
      </c>
      <c r="C130" s="110">
        <v>0.12</v>
      </c>
      <c r="D130" s="116"/>
      <c r="E130" s="112">
        <v>-196034.34</v>
      </c>
    </row>
    <row r="131" spans="1:5" ht="13.5" customHeight="1">
      <c r="A131" s="114">
        <v>44722</v>
      </c>
      <c r="B131" s="105" t="s">
        <v>221</v>
      </c>
      <c r="C131" s="110">
        <v>0.03</v>
      </c>
      <c r="D131" s="116"/>
      <c r="E131" s="112">
        <v>-196034.37</v>
      </c>
    </row>
    <row r="132" spans="1:5" ht="13.5" customHeight="1">
      <c r="A132" s="114">
        <v>44722</v>
      </c>
      <c r="B132" s="105" t="s">
        <v>229</v>
      </c>
      <c r="C132" s="109">
        <v>2000</v>
      </c>
      <c r="D132" s="116"/>
      <c r="E132" s="112">
        <v>-198034.37</v>
      </c>
    </row>
    <row r="133" spans="1:5" ht="13.5" customHeight="1">
      <c r="A133" s="114">
        <v>44722</v>
      </c>
      <c r="B133" s="105" t="s">
        <v>229</v>
      </c>
      <c r="C133" s="109">
        <v>20000</v>
      </c>
      <c r="D133" s="116"/>
      <c r="E133" s="112">
        <v>-218034.37</v>
      </c>
    </row>
    <row r="134" spans="1:5" ht="13.5" customHeight="1">
      <c r="A134" s="114">
        <v>44722</v>
      </c>
      <c r="B134" s="105" t="s">
        <v>229</v>
      </c>
      <c r="C134" s="109">
        <v>21400</v>
      </c>
      <c r="D134" s="116"/>
      <c r="E134" s="112">
        <v>-239434.37</v>
      </c>
    </row>
    <row r="135" spans="1:5" ht="13.5" customHeight="1">
      <c r="A135" s="114">
        <v>44722</v>
      </c>
      <c r="B135" s="105" t="s">
        <v>229</v>
      </c>
      <c r="C135" s="109">
        <v>62000.11</v>
      </c>
      <c r="D135" s="116"/>
      <c r="E135" s="112">
        <v>-301434.48</v>
      </c>
    </row>
    <row r="136" spans="1:5" ht="13.5" customHeight="1">
      <c r="A136" s="114">
        <v>44722</v>
      </c>
      <c r="B136" s="105" t="s">
        <v>232</v>
      </c>
      <c r="C136" s="109">
        <v>130000</v>
      </c>
      <c r="D136" s="116"/>
      <c r="E136" s="112">
        <v>-431434.48</v>
      </c>
    </row>
    <row r="137" spans="1:5" ht="13.5" customHeight="1">
      <c r="A137" s="114">
        <v>44722</v>
      </c>
      <c r="B137" s="105" t="s">
        <v>233</v>
      </c>
      <c r="C137" s="109">
        <v>60000</v>
      </c>
      <c r="D137" s="116"/>
      <c r="E137" s="112">
        <v>-491434.48</v>
      </c>
    </row>
    <row r="138" spans="1:5" ht="13.5" customHeight="1">
      <c r="A138" s="114">
        <v>44722</v>
      </c>
      <c r="B138" s="105" t="s">
        <v>242</v>
      </c>
      <c r="C138" s="116"/>
      <c r="D138" s="109">
        <v>295878.3</v>
      </c>
      <c r="E138" s="112">
        <v>-195556.18</v>
      </c>
    </row>
    <row r="139" spans="1:5" ht="13.5" customHeight="1">
      <c r="A139" s="114">
        <v>44722</v>
      </c>
      <c r="B139" s="105" t="s">
        <v>221</v>
      </c>
      <c r="C139" s="109">
        <v>1775.27</v>
      </c>
      <c r="D139" s="116"/>
      <c r="E139" s="112">
        <v>-197331.45</v>
      </c>
    </row>
    <row r="140" spans="1:5" ht="13.5" customHeight="1">
      <c r="A140" s="114">
        <v>44722</v>
      </c>
      <c r="B140" s="106" t="s">
        <v>235</v>
      </c>
      <c r="C140" s="110">
        <v>20</v>
      </c>
      <c r="D140" s="116"/>
      <c r="E140" s="112">
        <v>-197351.45</v>
      </c>
    </row>
    <row r="141" spans="1:5" ht="13.5" customHeight="1">
      <c r="A141" s="114">
        <v>44722</v>
      </c>
      <c r="B141" s="106" t="s">
        <v>236</v>
      </c>
      <c r="C141" s="110">
        <v>4.2</v>
      </c>
      <c r="D141" s="116"/>
      <c r="E141" s="112">
        <v>-197355.65</v>
      </c>
    </row>
    <row r="142" spans="1:5" ht="13.5" customHeight="1">
      <c r="A142" s="114">
        <v>44722</v>
      </c>
      <c r="B142" s="106" t="s">
        <v>235</v>
      </c>
      <c r="C142" s="110">
        <v>15</v>
      </c>
      <c r="D142" s="116"/>
      <c r="E142" s="112">
        <v>-197370.65</v>
      </c>
    </row>
    <row r="143" spans="1:5" ht="13.5" customHeight="1">
      <c r="A143" s="114">
        <v>44722</v>
      </c>
      <c r="B143" s="106" t="s">
        <v>236</v>
      </c>
      <c r="C143" s="110">
        <v>3.15</v>
      </c>
      <c r="D143" s="116"/>
      <c r="E143" s="112">
        <v>-197373.8</v>
      </c>
    </row>
    <row r="144" spans="1:5" ht="13.5" customHeight="1">
      <c r="A144" s="114">
        <v>44725</v>
      </c>
      <c r="B144" s="105" t="s">
        <v>221</v>
      </c>
      <c r="C144" s="110">
        <v>12</v>
      </c>
      <c r="D144" s="116"/>
      <c r="E144" s="112">
        <v>-197385.8</v>
      </c>
    </row>
    <row r="145" spans="1:5" ht="13.5" customHeight="1">
      <c r="A145" s="114">
        <v>44725</v>
      </c>
      <c r="B145" s="105" t="s">
        <v>221</v>
      </c>
      <c r="C145" s="110">
        <v>120</v>
      </c>
      <c r="D145" s="116"/>
      <c r="E145" s="112">
        <v>-197505.8</v>
      </c>
    </row>
    <row r="146" spans="1:5" ht="13.5" customHeight="1">
      <c r="A146" s="114">
        <v>44725</v>
      </c>
      <c r="B146" s="105" t="s">
        <v>221</v>
      </c>
      <c r="C146" s="110">
        <v>128.4</v>
      </c>
      <c r="D146" s="116"/>
      <c r="E146" s="112">
        <v>-197634.2</v>
      </c>
    </row>
    <row r="147" spans="1:5" ht="13.5" customHeight="1">
      <c r="A147" s="114">
        <v>44725</v>
      </c>
      <c r="B147" s="105" t="s">
        <v>221</v>
      </c>
      <c r="C147" s="110">
        <v>372</v>
      </c>
      <c r="D147" s="116"/>
      <c r="E147" s="112">
        <v>-198006.2</v>
      </c>
    </row>
    <row r="148" spans="1:5" ht="13.5" customHeight="1">
      <c r="A148" s="114">
        <v>44725</v>
      </c>
      <c r="B148" s="105" t="s">
        <v>221</v>
      </c>
      <c r="C148" s="110">
        <v>0.12</v>
      </c>
      <c r="D148" s="116"/>
      <c r="E148" s="112">
        <v>-198006.32</v>
      </c>
    </row>
    <row r="149" spans="1:5" ht="13.5" customHeight="1">
      <c r="A149" s="114">
        <v>44725</v>
      </c>
      <c r="B149" s="105" t="s">
        <v>221</v>
      </c>
      <c r="C149" s="110">
        <v>0.03</v>
      </c>
      <c r="D149" s="116"/>
      <c r="E149" s="112">
        <v>-198006.35</v>
      </c>
    </row>
    <row r="150" spans="1:5" ht="13.5" customHeight="1">
      <c r="A150" s="114">
        <v>44725</v>
      </c>
      <c r="B150" s="105" t="s">
        <v>221</v>
      </c>
      <c r="C150" s="110">
        <v>0.09</v>
      </c>
      <c r="D150" s="116"/>
      <c r="E150" s="112">
        <v>-198006.44</v>
      </c>
    </row>
    <row r="151" spans="1:5" ht="13.5" customHeight="1">
      <c r="A151" s="114">
        <v>44725</v>
      </c>
      <c r="B151" s="105" t="s">
        <v>221</v>
      </c>
      <c r="C151" s="110">
        <v>0.02</v>
      </c>
      <c r="D151" s="116"/>
      <c r="E151" s="112">
        <v>-198006.46</v>
      </c>
    </row>
    <row r="152" spans="1:5" ht="13.5" customHeight="1">
      <c r="A152" s="108">
        <v>44725</v>
      </c>
      <c r="B152" s="105" t="s">
        <v>242</v>
      </c>
      <c r="C152" s="116"/>
      <c r="D152" s="109">
        <v>137505.78</v>
      </c>
      <c r="E152" s="112">
        <v>-60500.68</v>
      </c>
    </row>
    <row r="153" spans="1:5" ht="13.5" customHeight="1">
      <c r="A153" s="108">
        <v>44725</v>
      </c>
      <c r="B153" s="105" t="s">
        <v>221</v>
      </c>
      <c r="C153" s="110">
        <v>825.03</v>
      </c>
      <c r="D153" s="116"/>
      <c r="E153" s="112">
        <v>-61325.71</v>
      </c>
    </row>
    <row r="154" spans="1:5" ht="13.5" customHeight="1">
      <c r="A154" s="108">
        <v>44725</v>
      </c>
      <c r="B154" s="106" t="s">
        <v>235</v>
      </c>
      <c r="C154" s="110">
        <v>20</v>
      </c>
      <c r="D154" s="116"/>
      <c r="E154" s="112">
        <v>-61345.71</v>
      </c>
    </row>
    <row r="155" spans="1:5" ht="13.5" customHeight="1">
      <c r="A155" s="108">
        <v>44725</v>
      </c>
      <c r="B155" s="106" t="s">
        <v>236</v>
      </c>
      <c r="C155" s="110">
        <v>4.2</v>
      </c>
      <c r="D155" s="116"/>
      <c r="E155" s="112">
        <v>-61349.91</v>
      </c>
    </row>
    <row r="156" spans="1:5" ht="13.5" customHeight="1">
      <c r="A156" s="108">
        <v>44726</v>
      </c>
      <c r="B156" s="105" t="s">
        <v>221</v>
      </c>
      <c r="C156" s="110">
        <v>0.12</v>
      </c>
      <c r="D156" s="116"/>
      <c r="E156" s="112">
        <v>-61350.03</v>
      </c>
    </row>
    <row r="157" spans="1:5" ht="13.5" customHeight="1">
      <c r="A157" s="108">
        <v>44726</v>
      </c>
      <c r="B157" s="105" t="s">
        <v>221</v>
      </c>
      <c r="C157" s="110">
        <v>0.03</v>
      </c>
      <c r="D157" s="116"/>
      <c r="E157" s="112">
        <v>-61350.06</v>
      </c>
    </row>
    <row r="158" spans="1:5" ht="13.5" customHeight="1">
      <c r="A158" s="108">
        <v>44726</v>
      </c>
      <c r="B158" s="105" t="s">
        <v>234</v>
      </c>
      <c r="C158" s="109">
        <v>50000</v>
      </c>
      <c r="D158" s="116"/>
      <c r="E158" s="112">
        <v>-111350.06</v>
      </c>
    </row>
    <row r="159" spans="1:5" ht="13.5" customHeight="1">
      <c r="A159" s="108">
        <v>44726</v>
      </c>
      <c r="B159" s="105" t="s">
        <v>234</v>
      </c>
      <c r="C159" s="109">
        <v>50000</v>
      </c>
      <c r="D159" s="116"/>
      <c r="E159" s="112">
        <v>-161350.06</v>
      </c>
    </row>
    <row r="160" spans="1:5" ht="13.5" customHeight="1">
      <c r="A160" s="108">
        <v>44726</v>
      </c>
      <c r="B160" s="105" t="s">
        <v>229</v>
      </c>
      <c r="C160" s="109">
        <v>5000</v>
      </c>
      <c r="D160" s="116"/>
      <c r="E160" s="112">
        <v>-166350.06</v>
      </c>
    </row>
    <row r="161" spans="1:5" ht="13.5" customHeight="1">
      <c r="A161" s="108">
        <v>44726</v>
      </c>
      <c r="B161" s="105" t="s">
        <v>221</v>
      </c>
      <c r="C161" s="110">
        <v>30</v>
      </c>
      <c r="D161" s="116"/>
      <c r="E161" s="112">
        <v>-166380.06</v>
      </c>
    </row>
    <row r="162" spans="1:5" ht="13.5" customHeight="1">
      <c r="A162" s="108">
        <v>44727</v>
      </c>
      <c r="B162" s="105" t="s">
        <v>229</v>
      </c>
      <c r="C162" s="109">
        <v>30000</v>
      </c>
      <c r="D162" s="116"/>
      <c r="E162" s="112">
        <v>-196380.06</v>
      </c>
    </row>
    <row r="163" spans="1:5" ht="13.5" customHeight="1">
      <c r="A163" s="108">
        <v>44728</v>
      </c>
      <c r="B163" s="105" t="s">
        <v>221</v>
      </c>
      <c r="C163" s="110">
        <v>180</v>
      </c>
      <c r="D163" s="116"/>
      <c r="E163" s="112">
        <v>-196560.06</v>
      </c>
    </row>
    <row r="164" spans="1:5" ht="13.5" customHeight="1">
      <c r="A164" s="108">
        <v>44728</v>
      </c>
      <c r="B164" s="105" t="s">
        <v>229</v>
      </c>
      <c r="C164" s="109">
        <v>660000</v>
      </c>
      <c r="D164" s="116"/>
      <c r="E164" s="112">
        <v>-856560.06</v>
      </c>
    </row>
    <row r="165" spans="1:5" ht="13.5" customHeight="1">
      <c r="A165" s="108">
        <v>44728</v>
      </c>
      <c r="B165" s="105" t="s">
        <v>229</v>
      </c>
      <c r="C165" s="109">
        <v>510000</v>
      </c>
      <c r="D165" s="116"/>
      <c r="E165" s="112">
        <v>-1366560.06</v>
      </c>
    </row>
    <row r="166" spans="1:5" ht="13.5" customHeight="1">
      <c r="A166" s="108">
        <v>44728</v>
      </c>
      <c r="B166" s="105" t="s">
        <v>229</v>
      </c>
      <c r="C166" s="109">
        <v>30000</v>
      </c>
      <c r="D166" s="116"/>
      <c r="E166" s="112">
        <v>-1396560.06</v>
      </c>
    </row>
    <row r="167" spans="1:5" ht="13.5" customHeight="1">
      <c r="A167" s="108">
        <v>44728</v>
      </c>
      <c r="B167" s="105" t="s">
        <v>229</v>
      </c>
      <c r="C167" s="109">
        <v>4318</v>
      </c>
      <c r="D167" s="116"/>
      <c r="E167" s="112">
        <v>-1400878.06</v>
      </c>
    </row>
    <row r="168" spans="1:5" ht="13.5" customHeight="1">
      <c r="A168" s="108">
        <v>44728</v>
      </c>
      <c r="B168" s="105" t="s">
        <v>229</v>
      </c>
      <c r="C168" s="109">
        <v>193750</v>
      </c>
      <c r="D168" s="116"/>
      <c r="E168" s="112">
        <v>-1594628.06</v>
      </c>
    </row>
    <row r="169" spans="1:5" ht="13.5" customHeight="1">
      <c r="A169" s="108">
        <v>44728</v>
      </c>
      <c r="B169" s="105" t="s">
        <v>229</v>
      </c>
      <c r="C169" s="109">
        <v>30000</v>
      </c>
      <c r="D169" s="116"/>
      <c r="E169" s="112">
        <v>-1624628.06</v>
      </c>
    </row>
    <row r="170" spans="1:5" ht="13.5" customHeight="1">
      <c r="A170" s="108">
        <v>44728</v>
      </c>
      <c r="B170" s="105" t="s">
        <v>230</v>
      </c>
      <c r="C170" s="109">
        <v>1000000</v>
      </c>
      <c r="D170" s="116"/>
      <c r="E170" s="112">
        <v>-2624628.06</v>
      </c>
    </row>
    <row r="171" spans="1:5" ht="13.5" customHeight="1">
      <c r="A171" s="108">
        <v>44728</v>
      </c>
      <c r="B171" s="105" t="s">
        <v>230</v>
      </c>
      <c r="C171" s="109">
        <v>400000</v>
      </c>
      <c r="D171" s="116"/>
      <c r="E171" s="112">
        <v>-3024628.06</v>
      </c>
    </row>
    <row r="172" spans="1:5" ht="13.5" customHeight="1">
      <c r="A172" s="108">
        <v>44728</v>
      </c>
      <c r="B172" s="105" t="s">
        <v>234</v>
      </c>
      <c r="C172" s="109">
        <v>1000000</v>
      </c>
      <c r="D172" s="116"/>
      <c r="E172" s="112">
        <v>-4024628.06</v>
      </c>
    </row>
    <row r="173" spans="1:5" ht="13.5" customHeight="1">
      <c r="A173" s="108">
        <v>44728</v>
      </c>
      <c r="B173" s="105" t="s">
        <v>234</v>
      </c>
      <c r="C173" s="109">
        <v>1000000</v>
      </c>
      <c r="D173" s="116"/>
      <c r="E173" s="112">
        <v>-5024628.0599999996</v>
      </c>
    </row>
    <row r="174" spans="1:5" ht="13.5" customHeight="1">
      <c r="A174" s="108">
        <v>44728</v>
      </c>
      <c r="B174" s="105" t="s">
        <v>229</v>
      </c>
      <c r="C174" s="109">
        <v>17526.66</v>
      </c>
      <c r="D174" s="116"/>
      <c r="E174" s="112">
        <v>-5042154.72</v>
      </c>
    </row>
    <row r="175" spans="1:5" ht="13.5" customHeight="1">
      <c r="A175" s="108">
        <v>44728</v>
      </c>
      <c r="B175" s="105" t="s">
        <v>221</v>
      </c>
      <c r="C175" s="109">
        <v>10667.88</v>
      </c>
      <c r="D175" s="116"/>
      <c r="E175" s="112">
        <v>-5052822.5999999996</v>
      </c>
    </row>
    <row r="176" spans="1:5" ht="13.5" customHeight="1">
      <c r="A176" s="108">
        <v>44728</v>
      </c>
      <c r="B176" s="105" t="s">
        <v>241</v>
      </c>
      <c r="C176" s="116"/>
      <c r="D176" s="109">
        <v>1777980.74</v>
      </c>
      <c r="E176" s="112">
        <v>-3274841.86</v>
      </c>
    </row>
    <row r="177" spans="1:5" ht="13.5" customHeight="1">
      <c r="A177" s="108">
        <v>44728</v>
      </c>
      <c r="B177" s="105" t="s">
        <v>240</v>
      </c>
      <c r="C177" s="116"/>
      <c r="D177" s="109">
        <v>3396655.75</v>
      </c>
      <c r="E177" s="112">
        <v>121813.89</v>
      </c>
    </row>
    <row r="178" spans="1:5" ht="13.5" customHeight="1">
      <c r="A178" s="108">
        <v>44728</v>
      </c>
      <c r="B178" s="105" t="s">
        <v>221</v>
      </c>
      <c r="C178" s="109">
        <v>20379.93</v>
      </c>
      <c r="D178" s="116"/>
      <c r="E178" s="112">
        <v>101433.96</v>
      </c>
    </row>
    <row r="179" spans="1:5" ht="13.5" customHeight="1">
      <c r="A179" s="108">
        <v>44728</v>
      </c>
      <c r="B179" s="105" t="s">
        <v>229</v>
      </c>
      <c r="C179" s="109">
        <v>100000</v>
      </c>
      <c r="D179" s="116"/>
      <c r="E179" s="112">
        <v>1433.96</v>
      </c>
    </row>
    <row r="180" spans="1:5" ht="13.5" customHeight="1">
      <c r="A180" s="108">
        <v>44728</v>
      </c>
      <c r="B180" s="105" t="s">
        <v>221</v>
      </c>
      <c r="C180" s="110">
        <v>600</v>
      </c>
      <c r="D180" s="116"/>
      <c r="E180" s="113">
        <v>833.96</v>
      </c>
    </row>
    <row r="181" spans="1:5" ht="13.5" customHeight="1">
      <c r="A181" s="108">
        <v>44728</v>
      </c>
      <c r="B181" s="105" t="s">
        <v>229</v>
      </c>
      <c r="C181" s="109">
        <v>100000</v>
      </c>
      <c r="D181" s="116"/>
      <c r="E181" s="112">
        <v>-99166.04</v>
      </c>
    </row>
    <row r="182" spans="1:5" ht="13.5" customHeight="1">
      <c r="A182" s="108">
        <v>44728</v>
      </c>
      <c r="B182" s="105" t="s">
        <v>221</v>
      </c>
      <c r="C182" s="110">
        <v>600</v>
      </c>
      <c r="D182" s="116"/>
      <c r="E182" s="112">
        <v>-99766.04</v>
      </c>
    </row>
    <row r="183" spans="1:5" ht="13.5" customHeight="1">
      <c r="A183" s="108">
        <v>44728</v>
      </c>
      <c r="B183" s="106" t="s">
        <v>235</v>
      </c>
      <c r="C183" s="110">
        <v>100</v>
      </c>
      <c r="D183" s="116"/>
      <c r="E183" s="112">
        <v>-99866.04</v>
      </c>
    </row>
    <row r="184" spans="1:5" ht="13.5" customHeight="1">
      <c r="A184" s="108">
        <v>44728</v>
      </c>
      <c r="B184" s="106" t="s">
        <v>236</v>
      </c>
      <c r="C184" s="110">
        <v>21</v>
      </c>
      <c r="D184" s="116"/>
      <c r="E184" s="112">
        <v>-99887.039999999994</v>
      </c>
    </row>
    <row r="185" spans="1:5" ht="13.5" customHeight="1">
      <c r="A185" s="108">
        <v>44733</v>
      </c>
      <c r="B185" s="105" t="s">
        <v>221</v>
      </c>
      <c r="C185" s="109">
        <v>3960</v>
      </c>
      <c r="D185" s="116"/>
      <c r="E185" s="112">
        <v>-103847.03999999999</v>
      </c>
    </row>
    <row r="186" spans="1:5" ht="13.5" customHeight="1">
      <c r="A186" s="108">
        <v>44733</v>
      </c>
      <c r="B186" s="105" t="s">
        <v>221</v>
      </c>
      <c r="C186" s="109">
        <v>3060</v>
      </c>
      <c r="D186" s="116"/>
      <c r="E186" s="112">
        <v>-106907.04</v>
      </c>
    </row>
    <row r="187" spans="1:5" ht="13.5" customHeight="1">
      <c r="A187" s="108">
        <v>44733</v>
      </c>
      <c r="B187" s="105" t="s">
        <v>221</v>
      </c>
      <c r="C187" s="110">
        <v>180</v>
      </c>
      <c r="D187" s="116"/>
      <c r="E187" s="112">
        <v>-107087.03999999999</v>
      </c>
    </row>
    <row r="188" spans="1:5" ht="13.5" customHeight="1">
      <c r="A188" s="108">
        <v>44733</v>
      </c>
      <c r="B188" s="105" t="s">
        <v>221</v>
      </c>
      <c r="C188" s="110">
        <v>25.91</v>
      </c>
      <c r="D188" s="116"/>
      <c r="E188" s="112">
        <v>-107112.95</v>
      </c>
    </row>
    <row r="189" spans="1:5" ht="13.5" customHeight="1">
      <c r="A189" s="108">
        <v>44733</v>
      </c>
      <c r="B189" s="105" t="s">
        <v>221</v>
      </c>
      <c r="C189" s="109">
        <v>1162.5</v>
      </c>
      <c r="D189" s="116"/>
      <c r="E189" s="112">
        <v>-108275.45</v>
      </c>
    </row>
    <row r="190" spans="1:5" ht="13.5" customHeight="1">
      <c r="A190" s="108">
        <v>44733</v>
      </c>
      <c r="B190" s="105" t="s">
        <v>221</v>
      </c>
      <c r="C190" s="110">
        <v>180</v>
      </c>
      <c r="D190" s="116"/>
      <c r="E190" s="112">
        <v>-108455.45</v>
      </c>
    </row>
    <row r="191" spans="1:5" ht="13.5" customHeight="1">
      <c r="A191" s="108">
        <v>44733</v>
      </c>
      <c r="B191" s="105" t="s">
        <v>221</v>
      </c>
      <c r="C191" s="110">
        <v>105.16</v>
      </c>
      <c r="D191" s="116"/>
      <c r="E191" s="112">
        <v>-108560.61</v>
      </c>
    </row>
    <row r="192" spans="1:5" ht="13.5" customHeight="1">
      <c r="A192" s="108">
        <v>44733</v>
      </c>
      <c r="B192" s="105" t="s">
        <v>221</v>
      </c>
      <c r="C192" s="110">
        <v>0.6</v>
      </c>
      <c r="D192" s="116"/>
      <c r="E192" s="112">
        <v>-108561.21</v>
      </c>
    </row>
    <row r="193" spans="1:5" ht="13.5" customHeight="1">
      <c r="A193" s="108">
        <v>44733</v>
      </c>
      <c r="B193" s="105" t="s">
        <v>221</v>
      </c>
      <c r="C193" s="110">
        <v>0.13</v>
      </c>
      <c r="D193" s="116"/>
      <c r="E193" s="112">
        <v>-108561.34</v>
      </c>
    </row>
    <row r="194" spans="1:5" ht="13.5" customHeight="1">
      <c r="A194" s="108">
        <v>44733</v>
      </c>
      <c r="B194" s="105" t="s">
        <v>231</v>
      </c>
      <c r="C194" s="109">
        <v>80000</v>
      </c>
      <c r="D194" s="116"/>
      <c r="E194" s="112">
        <v>-188561.34</v>
      </c>
    </row>
    <row r="195" spans="1:5" ht="13.5" customHeight="1">
      <c r="A195" s="108">
        <v>44733</v>
      </c>
      <c r="B195" s="105" t="s">
        <v>229</v>
      </c>
      <c r="C195" s="109">
        <v>7013.16</v>
      </c>
      <c r="D195" s="116"/>
      <c r="E195" s="112">
        <v>-195574.5</v>
      </c>
    </row>
    <row r="196" spans="1:5" ht="13.5" customHeight="1">
      <c r="A196" s="108">
        <v>44733</v>
      </c>
      <c r="B196" s="105" t="s">
        <v>229</v>
      </c>
      <c r="C196" s="109">
        <v>100000</v>
      </c>
      <c r="D196" s="116"/>
      <c r="E196" s="112">
        <v>-295574.5</v>
      </c>
    </row>
    <row r="197" spans="1:5" ht="13.5" customHeight="1">
      <c r="A197" s="108">
        <v>44733</v>
      </c>
      <c r="B197" s="105" t="s">
        <v>229</v>
      </c>
      <c r="C197" s="109">
        <v>78225</v>
      </c>
      <c r="D197" s="116"/>
      <c r="E197" s="112">
        <v>-373799.5</v>
      </c>
    </row>
    <row r="198" spans="1:5" ht="13.5" customHeight="1">
      <c r="A198" s="108">
        <v>44733</v>
      </c>
      <c r="B198" s="105" t="s">
        <v>229</v>
      </c>
      <c r="C198" s="109">
        <v>121000</v>
      </c>
      <c r="D198" s="116"/>
      <c r="E198" s="112">
        <v>-494799.5</v>
      </c>
    </row>
    <row r="199" spans="1:5" ht="13.5" customHeight="1">
      <c r="A199" s="108">
        <v>44733</v>
      </c>
      <c r="B199" s="105" t="s">
        <v>229</v>
      </c>
      <c r="C199" s="109">
        <v>46782.23</v>
      </c>
      <c r="D199" s="116"/>
      <c r="E199" s="112">
        <v>-541581.73</v>
      </c>
    </row>
    <row r="200" spans="1:5" ht="13.5" customHeight="1">
      <c r="A200" s="108">
        <v>44733</v>
      </c>
      <c r="B200" s="105" t="s">
        <v>242</v>
      </c>
      <c r="C200" s="116"/>
      <c r="D200" s="109">
        <v>395825.55</v>
      </c>
      <c r="E200" s="112">
        <v>-145756.18</v>
      </c>
    </row>
    <row r="201" spans="1:5" ht="13.5" customHeight="1">
      <c r="A201" s="108">
        <v>44733</v>
      </c>
      <c r="B201" s="105" t="s">
        <v>221</v>
      </c>
      <c r="C201" s="109">
        <v>2374.9499999999998</v>
      </c>
      <c r="D201" s="116"/>
      <c r="E201" s="112">
        <v>-148131.13</v>
      </c>
    </row>
    <row r="202" spans="1:5" ht="13.5" customHeight="1">
      <c r="A202" s="108">
        <v>44733</v>
      </c>
      <c r="B202" s="106" t="s">
        <v>235</v>
      </c>
      <c r="C202" s="110">
        <v>20</v>
      </c>
      <c r="D202" s="116"/>
      <c r="E202" s="112">
        <v>-148151.13</v>
      </c>
    </row>
    <row r="203" spans="1:5" ht="13.5" customHeight="1">
      <c r="A203" s="108">
        <v>44733</v>
      </c>
      <c r="B203" s="106" t="s">
        <v>236</v>
      </c>
      <c r="C203" s="110">
        <v>4.2</v>
      </c>
      <c r="D203" s="116"/>
      <c r="E203" s="112">
        <v>-148155.32999999999</v>
      </c>
    </row>
    <row r="204" spans="1:5" ht="13.5" customHeight="1">
      <c r="A204" s="108">
        <v>44733</v>
      </c>
      <c r="B204" s="106" t="s">
        <v>235</v>
      </c>
      <c r="C204" s="110">
        <v>100</v>
      </c>
      <c r="D204" s="116"/>
      <c r="E204" s="112">
        <v>-148255.32999999999</v>
      </c>
    </row>
    <row r="205" spans="1:5" ht="13.5" customHeight="1">
      <c r="A205" s="108">
        <v>44733</v>
      </c>
      <c r="B205" s="106" t="s">
        <v>236</v>
      </c>
      <c r="C205" s="110">
        <v>21</v>
      </c>
      <c r="D205" s="116"/>
      <c r="E205" s="112">
        <v>-148276.32999999999</v>
      </c>
    </row>
    <row r="206" spans="1:5" ht="13.5" customHeight="1">
      <c r="A206" s="108">
        <v>44734</v>
      </c>
      <c r="B206" s="105" t="s">
        <v>229</v>
      </c>
      <c r="C206" s="109">
        <v>375600</v>
      </c>
      <c r="D206" s="116"/>
      <c r="E206" s="112">
        <v>-523876.33</v>
      </c>
    </row>
    <row r="207" spans="1:5" ht="13.5" customHeight="1">
      <c r="A207" s="108">
        <v>44734</v>
      </c>
      <c r="B207" s="105" t="s">
        <v>229</v>
      </c>
      <c r="C207" s="109">
        <v>180000</v>
      </c>
      <c r="D207" s="116"/>
      <c r="E207" s="112">
        <v>-703876.33</v>
      </c>
    </row>
    <row r="208" spans="1:5" ht="13.5" customHeight="1">
      <c r="A208" s="108">
        <v>44734</v>
      </c>
      <c r="B208" s="105" t="s">
        <v>221</v>
      </c>
      <c r="C208" s="110">
        <v>42.08</v>
      </c>
      <c r="D208" s="116"/>
      <c r="E208" s="112">
        <v>-703918.41</v>
      </c>
    </row>
    <row r="209" spans="1:5" ht="13.5" customHeight="1">
      <c r="A209" s="108">
        <v>44734</v>
      </c>
      <c r="B209" s="105" t="s">
        <v>221</v>
      </c>
      <c r="C209" s="110">
        <v>600</v>
      </c>
      <c r="D209" s="116"/>
      <c r="E209" s="112">
        <v>-704518.41</v>
      </c>
    </row>
    <row r="210" spans="1:5" ht="13.5" customHeight="1">
      <c r="A210" s="108">
        <v>44734</v>
      </c>
      <c r="B210" s="105" t="s">
        <v>221</v>
      </c>
      <c r="C210" s="110">
        <v>469.35</v>
      </c>
      <c r="D210" s="116"/>
      <c r="E210" s="112">
        <v>-704987.76</v>
      </c>
    </row>
    <row r="211" spans="1:5" ht="13.5" customHeight="1">
      <c r="A211" s="108">
        <v>44734</v>
      </c>
      <c r="B211" s="105" t="s">
        <v>221</v>
      </c>
      <c r="C211" s="110">
        <v>726</v>
      </c>
      <c r="D211" s="116"/>
      <c r="E211" s="112">
        <v>-705713.76</v>
      </c>
    </row>
    <row r="212" spans="1:5" ht="13.5" customHeight="1">
      <c r="A212" s="108">
        <v>44734</v>
      </c>
      <c r="B212" s="105" t="s">
        <v>221</v>
      </c>
      <c r="C212" s="110">
        <v>280.69</v>
      </c>
      <c r="D212" s="116"/>
      <c r="E212" s="112">
        <v>-705994.45</v>
      </c>
    </row>
    <row r="213" spans="1:5" ht="13.5" customHeight="1">
      <c r="A213" s="108">
        <v>44734</v>
      </c>
      <c r="B213" s="105" t="s">
        <v>221</v>
      </c>
      <c r="C213" s="110">
        <v>0.12</v>
      </c>
      <c r="D213" s="116"/>
      <c r="E213" s="112">
        <v>-705994.57</v>
      </c>
    </row>
    <row r="214" spans="1:5" ht="13.5" customHeight="1">
      <c r="A214" s="108">
        <v>44734</v>
      </c>
      <c r="B214" s="105" t="s">
        <v>221</v>
      </c>
      <c r="C214" s="110">
        <v>0.03</v>
      </c>
      <c r="D214" s="116"/>
      <c r="E214" s="112">
        <v>-705994.6</v>
      </c>
    </row>
    <row r="215" spans="1:5" ht="13.5" customHeight="1">
      <c r="A215" s="108">
        <v>44734</v>
      </c>
      <c r="B215" s="105" t="s">
        <v>221</v>
      </c>
      <c r="C215" s="110">
        <v>0.6</v>
      </c>
      <c r="D215" s="116"/>
      <c r="E215" s="112">
        <v>-705995.2</v>
      </c>
    </row>
    <row r="216" spans="1:5" ht="13.5" customHeight="1">
      <c r="A216" s="108">
        <v>44734</v>
      </c>
      <c r="B216" s="105" t="s">
        <v>221</v>
      </c>
      <c r="C216" s="110">
        <v>0.13</v>
      </c>
      <c r="D216" s="116"/>
      <c r="E216" s="112">
        <v>-705995.33</v>
      </c>
    </row>
    <row r="217" spans="1:5" ht="13.5" customHeight="1">
      <c r="A217" s="108">
        <v>44734</v>
      </c>
      <c r="B217" s="106" t="s">
        <v>235</v>
      </c>
      <c r="C217" s="110">
        <v>120.15</v>
      </c>
      <c r="D217" s="116"/>
      <c r="E217" s="112">
        <v>-706115.48</v>
      </c>
    </row>
    <row r="218" spans="1:5" ht="13.5" customHeight="1">
      <c r="A218" s="108">
        <v>44734</v>
      </c>
      <c r="B218" s="106" t="s">
        <v>236</v>
      </c>
      <c r="C218" s="110">
        <v>25.23</v>
      </c>
      <c r="D218" s="116"/>
      <c r="E218" s="112">
        <v>-706140.71</v>
      </c>
    </row>
    <row r="219" spans="1:5" ht="13.5" customHeight="1">
      <c r="A219" s="108">
        <v>44734</v>
      </c>
      <c r="B219" s="105" t="s">
        <v>230</v>
      </c>
      <c r="C219" s="109">
        <v>1000000</v>
      </c>
      <c r="D219" s="116"/>
      <c r="E219" s="112">
        <v>-1706140.71</v>
      </c>
    </row>
    <row r="220" spans="1:5" ht="13.5" customHeight="1">
      <c r="A220" s="108">
        <v>44734</v>
      </c>
      <c r="B220" s="105" t="s">
        <v>230</v>
      </c>
      <c r="C220" s="109">
        <v>300000</v>
      </c>
      <c r="D220" s="116"/>
      <c r="E220" s="112">
        <v>-2006140.71</v>
      </c>
    </row>
    <row r="221" spans="1:5" ht="13.5" customHeight="1">
      <c r="A221" s="108">
        <v>44734</v>
      </c>
      <c r="B221" s="105" t="s">
        <v>242</v>
      </c>
      <c r="C221" s="116"/>
      <c r="D221" s="109">
        <v>2000000</v>
      </c>
      <c r="E221" s="112">
        <v>-6140.71</v>
      </c>
    </row>
    <row r="222" spans="1:5" ht="13.5" customHeight="1">
      <c r="A222" s="108">
        <v>44734</v>
      </c>
      <c r="B222" s="105" t="s">
        <v>221</v>
      </c>
      <c r="C222" s="109">
        <v>12000</v>
      </c>
      <c r="D222" s="116"/>
      <c r="E222" s="112">
        <v>-18140.71</v>
      </c>
    </row>
    <row r="223" spans="1:5" ht="13.5" customHeight="1">
      <c r="A223" s="108">
        <v>44734</v>
      </c>
      <c r="B223" s="106" t="s">
        <v>235</v>
      </c>
      <c r="C223" s="110">
        <v>100</v>
      </c>
      <c r="D223" s="116"/>
      <c r="E223" s="112">
        <v>-18240.71</v>
      </c>
    </row>
    <row r="224" spans="1:5" ht="13.5" customHeight="1">
      <c r="A224" s="108">
        <v>44734</v>
      </c>
      <c r="B224" s="106" t="s">
        <v>236</v>
      </c>
      <c r="C224" s="110">
        <v>21</v>
      </c>
      <c r="D224" s="116"/>
      <c r="E224" s="112">
        <v>-18261.71</v>
      </c>
    </row>
    <row r="225" spans="1:5" ht="13.5" customHeight="1">
      <c r="A225" s="108">
        <v>44735</v>
      </c>
      <c r="B225" s="105" t="s">
        <v>229</v>
      </c>
      <c r="C225" s="109">
        <v>1749267</v>
      </c>
      <c r="D225" s="116"/>
      <c r="E225" s="112">
        <v>-1767528.71</v>
      </c>
    </row>
    <row r="226" spans="1:5" ht="13.5" customHeight="1">
      <c r="A226" s="108">
        <v>44735</v>
      </c>
      <c r="B226" s="105" t="s">
        <v>229</v>
      </c>
      <c r="C226" s="109">
        <v>350000</v>
      </c>
      <c r="D226" s="116"/>
      <c r="E226" s="112">
        <v>-2117528.71</v>
      </c>
    </row>
    <row r="227" spans="1:5" ht="13.5" customHeight="1">
      <c r="A227" s="108">
        <v>44735</v>
      </c>
      <c r="B227" s="105" t="s">
        <v>221</v>
      </c>
      <c r="C227" s="109">
        <v>2253.6</v>
      </c>
      <c r="D227" s="116"/>
      <c r="E227" s="112">
        <v>-2119782.31</v>
      </c>
    </row>
    <row r="228" spans="1:5" ht="13.5" customHeight="1">
      <c r="A228" s="108">
        <v>44735</v>
      </c>
      <c r="B228" s="105" t="s">
        <v>221</v>
      </c>
      <c r="C228" s="109">
        <v>1080</v>
      </c>
      <c r="D228" s="116"/>
      <c r="E228" s="112">
        <v>-2120862.31</v>
      </c>
    </row>
    <row r="229" spans="1:5" ht="13.5" customHeight="1">
      <c r="A229" s="108">
        <v>44735</v>
      </c>
      <c r="B229" s="105" t="s">
        <v>221</v>
      </c>
      <c r="C229" s="110">
        <v>0.72</v>
      </c>
      <c r="D229" s="116"/>
      <c r="E229" s="112">
        <v>-2120863.0299999998</v>
      </c>
    </row>
    <row r="230" spans="1:5" ht="13.5" customHeight="1">
      <c r="A230" s="108">
        <v>44735</v>
      </c>
      <c r="B230" s="105" t="s">
        <v>221</v>
      </c>
      <c r="C230" s="110">
        <v>0.15</v>
      </c>
      <c r="D230" s="116"/>
      <c r="E230" s="112">
        <v>-2120863.1800000002</v>
      </c>
    </row>
    <row r="231" spans="1:5" ht="13.5" customHeight="1">
      <c r="A231" s="108">
        <v>44735</v>
      </c>
      <c r="B231" s="105" t="s">
        <v>221</v>
      </c>
      <c r="C231" s="110">
        <v>0.6</v>
      </c>
      <c r="D231" s="116"/>
      <c r="E231" s="112">
        <v>-2120863.7799999998</v>
      </c>
    </row>
    <row r="232" spans="1:5" ht="13.5" customHeight="1">
      <c r="A232" s="108">
        <v>44735</v>
      </c>
      <c r="B232" s="105" t="s">
        <v>221</v>
      </c>
      <c r="C232" s="110">
        <v>0.13</v>
      </c>
      <c r="D232" s="116"/>
      <c r="E232" s="112">
        <v>-2120863.91</v>
      </c>
    </row>
    <row r="233" spans="1:5" ht="13.5" customHeight="1">
      <c r="A233" s="108">
        <v>44735</v>
      </c>
      <c r="B233" s="106" t="s">
        <v>235</v>
      </c>
      <c r="C233" s="110">
        <v>120.15</v>
      </c>
      <c r="D233" s="116"/>
      <c r="E233" s="112">
        <v>-2120984.06</v>
      </c>
    </row>
    <row r="234" spans="1:5" ht="13.5" customHeight="1">
      <c r="A234" s="108">
        <v>44735</v>
      </c>
      <c r="B234" s="106" t="s">
        <v>236</v>
      </c>
      <c r="C234" s="110">
        <v>25.23</v>
      </c>
      <c r="D234" s="116"/>
      <c r="E234" s="112">
        <v>-2121009.29</v>
      </c>
    </row>
    <row r="235" spans="1:5" ht="13.5" customHeight="1">
      <c r="A235" s="108">
        <v>44735</v>
      </c>
      <c r="B235" s="106" t="s">
        <v>233</v>
      </c>
      <c r="C235" s="116"/>
      <c r="D235" s="109">
        <v>1950000</v>
      </c>
      <c r="E235" s="112">
        <v>-171009.29</v>
      </c>
    </row>
    <row r="236" spans="1:5" ht="13.5" customHeight="1">
      <c r="A236" s="108">
        <v>44735</v>
      </c>
      <c r="B236" s="105" t="s">
        <v>229</v>
      </c>
      <c r="C236" s="109">
        <v>20000</v>
      </c>
      <c r="D236" s="116"/>
      <c r="E236" s="112">
        <v>-191009.29</v>
      </c>
    </row>
    <row r="237" spans="1:5" ht="13.5" customHeight="1">
      <c r="A237" s="108">
        <v>44735</v>
      </c>
      <c r="B237" s="105" t="s">
        <v>221</v>
      </c>
      <c r="C237" s="110">
        <v>120</v>
      </c>
      <c r="D237" s="116"/>
      <c r="E237" s="112">
        <v>-191129.29</v>
      </c>
    </row>
    <row r="238" spans="1:5" ht="13.5" customHeight="1">
      <c r="A238" s="108">
        <v>44736</v>
      </c>
      <c r="B238" s="105" t="s">
        <v>229</v>
      </c>
      <c r="C238" s="109">
        <v>180000</v>
      </c>
      <c r="D238" s="116"/>
      <c r="E238" s="112">
        <v>-371129.29</v>
      </c>
    </row>
    <row r="239" spans="1:5" ht="13.5" customHeight="1">
      <c r="A239" s="108">
        <v>44736</v>
      </c>
      <c r="B239" s="105" t="s">
        <v>221</v>
      </c>
      <c r="C239" s="109">
        <v>10495.6</v>
      </c>
      <c r="D239" s="116"/>
      <c r="E239" s="112">
        <v>-381624.89</v>
      </c>
    </row>
    <row r="240" spans="1:5" ht="13.5" customHeight="1">
      <c r="A240" s="108">
        <v>44736</v>
      </c>
      <c r="B240" s="105" t="s">
        <v>221</v>
      </c>
      <c r="C240" s="109">
        <v>2100</v>
      </c>
      <c r="D240" s="116"/>
      <c r="E240" s="112">
        <v>-383724.89</v>
      </c>
    </row>
    <row r="241" spans="1:5" ht="13.5" customHeight="1">
      <c r="A241" s="108">
        <v>44736</v>
      </c>
      <c r="B241" s="105" t="s">
        <v>221</v>
      </c>
      <c r="C241" s="110">
        <v>0.72</v>
      </c>
      <c r="D241" s="116"/>
      <c r="E241" s="112">
        <v>-383725.61</v>
      </c>
    </row>
    <row r="242" spans="1:5" ht="13.5" customHeight="1">
      <c r="A242" s="108">
        <v>44736</v>
      </c>
      <c r="B242" s="105" t="s">
        <v>221</v>
      </c>
      <c r="C242" s="110">
        <v>0.15</v>
      </c>
      <c r="D242" s="116"/>
      <c r="E242" s="112">
        <v>-383725.76</v>
      </c>
    </row>
    <row r="243" spans="1:5" ht="13.5" customHeight="1">
      <c r="A243" s="108">
        <v>44736</v>
      </c>
      <c r="B243" s="106" t="s">
        <v>235</v>
      </c>
      <c r="C243" s="110">
        <v>120.15</v>
      </c>
      <c r="D243" s="116"/>
      <c r="E243" s="112">
        <v>-383845.91</v>
      </c>
    </row>
    <row r="244" spans="1:5" ht="13.5" customHeight="1">
      <c r="A244" s="108">
        <v>44736</v>
      </c>
      <c r="B244" s="106" t="s">
        <v>236</v>
      </c>
      <c r="C244" s="110">
        <v>25.23</v>
      </c>
      <c r="D244" s="116"/>
      <c r="E244" s="112">
        <v>-383871.14</v>
      </c>
    </row>
    <row r="245" spans="1:5" ht="13.5" customHeight="1">
      <c r="A245" s="108">
        <v>44736</v>
      </c>
      <c r="B245" s="105" t="s">
        <v>230</v>
      </c>
      <c r="C245" s="109">
        <v>1000000</v>
      </c>
      <c r="D245" s="116"/>
      <c r="E245" s="112">
        <v>-1383871.14</v>
      </c>
    </row>
    <row r="246" spans="1:5" ht="13.5" customHeight="1">
      <c r="A246" s="108">
        <v>44736</v>
      </c>
      <c r="B246" s="105" t="s">
        <v>230</v>
      </c>
      <c r="C246" s="109">
        <v>1000000</v>
      </c>
      <c r="D246" s="116"/>
      <c r="E246" s="112">
        <v>-2383871.14</v>
      </c>
    </row>
    <row r="247" spans="1:5" ht="13.5" customHeight="1">
      <c r="A247" s="108">
        <v>44736</v>
      </c>
      <c r="B247" s="105" t="s">
        <v>230</v>
      </c>
      <c r="C247" s="109">
        <v>200000</v>
      </c>
      <c r="D247" s="116"/>
      <c r="E247" s="112">
        <v>-2583871.14</v>
      </c>
    </row>
    <row r="248" spans="1:5" ht="13.5" customHeight="1">
      <c r="A248" s="108">
        <v>44736</v>
      </c>
      <c r="B248" s="105" t="s">
        <v>232</v>
      </c>
      <c r="C248" s="109">
        <v>1000000</v>
      </c>
      <c r="D248" s="116"/>
      <c r="E248" s="112">
        <v>-3583871.14</v>
      </c>
    </row>
    <row r="249" spans="1:5" ht="13.5" customHeight="1">
      <c r="A249" s="108">
        <v>44736</v>
      </c>
      <c r="B249" s="105" t="s">
        <v>229</v>
      </c>
      <c r="C249" s="109">
        <v>725000</v>
      </c>
      <c r="D249" s="116"/>
      <c r="E249" s="112">
        <v>-4308871.1399999997</v>
      </c>
    </row>
    <row r="250" spans="1:5" ht="13.5" customHeight="1">
      <c r="A250" s="108">
        <v>44736</v>
      </c>
      <c r="B250" s="105" t="s">
        <v>229</v>
      </c>
      <c r="C250" s="109">
        <v>5100.4799999999996</v>
      </c>
      <c r="D250" s="116"/>
      <c r="E250" s="112">
        <v>-4313971.62</v>
      </c>
    </row>
    <row r="251" spans="1:5" ht="13.5" customHeight="1">
      <c r="A251" s="108">
        <v>44736</v>
      </c>
      <c r="B251" s="105" t="s">
        <v>229</v>
      </c>
      <c r="C251" s="109">
        <v>300000</v>
      </c>
      <c r="D251" s="116"/>
      <c r="E251" s="112">
        <v>-4613971.62</v>
      </c>
    </row>
    <row r="252" spans="1:5" ht="13.5" customHeight="1">
      <c r="A252" s="108">
        <v>44736</v>
      </c>
      <c r="B252" s="105" t="s">
        <v>229</v>
      </c>
      <c r="C252" s="109">
        <v>12000</v>
      </c>
      <c r="D252" s="116"/>
      <c r="E252" s="112">
        <v>-4625971.62</v>
      </c>
    </row>
    <row r="253" spans="1:5" ht="13.5" customHeight="1">
      <c r="A253" s="108">
        <v>44736</v>
      </c>
      <c r="B253" s="105" t="s">
        <v>232</v>
      </c>
      <c r="C253" s="109">
        <v>200000</v>
      </c>
      <c r="D253" s="116"/>
      <c r="E253" s="112">
        <v>-4825971.62</v>
      </c>
    </row>
    <row r="254" spans="1:5" ht="13.5" customHeight="1">
      <c r="A254" s="108">
        <v>44736</v>
      </c>
      <c r="B254" s="105" t="s">
        <v>242</v>
      </c>
      <c r="C254" s="116"/>
      <c r="D254" s="109">
        <v>2400000</v>
      </c>
      <c r="E254" s="112">
        <v>-2425971.62</v>
      </c>
    </row>
    <row r="255" spans="1:5" ht="13.5" customHeight="1">
      <c r="A255" s="108">
        <v>44736</v>
      </c>
      <c r="B255" s="105" t="s">
        <v>221</v>
      </c>
      <c r="C255" s="109">
        <v>14400</v>
      </c>
      <c r="D255" s="116"/>
      <c r="E255" s="112">
        <v>-2440371.62</v>
      </c>
    </row>
    <row r="256" spans="1:5" ht="13.5" customHeight="1">
      <c r="A256" s="108">
        <v>44736</v>
      </c>
      <c r="B256" s="105" t="s">
        <v>242</v>
      </c>
      <c r="C256" s="116"/>
      <c r="D256" s="109">
        <v>300000</v>
      </c>
      <c r="E256" s="112">
        <v>-2140371.62</v>
      </c>
    </row>
    <row r="257" spans="1:5" ht="13.5" customHeight="1">
      <c r="A257" s="108">
        <v>44736</v>
      </c>
      <c r="B257" s="105" t="s">
        <v>221</v>
      </c>
      <c r="C257" s="109">
        <v>1800</v>
      </c>
      <c r="D257" s="116"/>
      <c r="E257" s="112">
        <v>-2142171.62</v>
      </c>
    </row>
    <row r="258" spans="1:5" ht="13.5" customHeight="1">
      <c r="A258" s="108">
        <v>44736</v>
      </c>
      <c r="B258" s="105" t="s">
        <v>242</v>
      </c>
      <c r="C258" s="116"/>
      <c r="D258" s="109">
        <v>2300000</v>
      </c>
      <c r="E258" s="112">
        <v>157828.38</v>
      </c>
    </row>
    <row r="259" spans="1:5" ht="13.5" customHeight="1">
      <c r="A259" s="108">
        <v>44736</v>
      </c>
      <c r="B259" s="105" t="s">
        <v>221</v>
      </c>
      <c r="C259" s="109">
        <v>13800</v>
      </c>
      <c r="D259" s="116"/>
      <c r="E259" s="112">
        <v>144028.38</v>
      </c>
    </row>
    <row r="260" spans="1:5" ht="13.5" customHeight="1">
      <c r="A260" s="108">
        <v>44736</v>
      </c>
      <c r="B260" s="105" t="s">
        <v>229</v>
      </c>
      <c r="C260" s="109">
        <v>290000</v>
      </c>
      <c r="D260" s="116"/>
      <c r="E260" s="112">
        <v>-145971.62</v>
      </c>
    </row>
    <row r="261" spans="1:5" ht="13.5" customHeight="1">
      <c r="A261" s="108">
        <v>44736</v>
      </c>
      <c r="B261" s="105" t="s">
        <v>221</v>
      </c>
      <c r="C261" s="109">
        <v>1740</v>
      </c>
      <c r="D261" s="116"/>
      <c r="E261" s="112">
        <v>-147711.62</v>
      </c>
    </row>
    <row r="262" spans="1:5" ht="13.5" customHeight="1">
      <c r="A262" s="108">
        <v>44736</v>
      </c>
      <c r="B262" s="105" t="s">
        <v>229</v>
      </c>
      <c r="C262" s="109">
        <v>40000</v>
      </c>
      <c r="D262" s="116"/>
      <c r="E262" s="112">
        <v>-187711.62</v>
      </c>
    </row>
    <row r="263" spans="1:5" ht="13.5" customHeight="1">
      <c r="A263" s="108">
        <v>44736</v>
      </c>
      <c r="B263" s="105" t="s">
        <v>221</v>
      </c>
      <c r="C263" s="110">
        <v>240</v>
      </c>
      <c r="D263" s="116"/>
      <c r="E263" s="112">
        <v>-187951.62</v>
      </c>
    </row>
    <row r="264" spans="1:5" ht="13.5" customHeight="1">
      <c r="A264" s="108">
        <v>44736</v>
      </c>
      <c r="B264" s="106" t="s">
        <v>235</v>
      </c>
      <c r="C264" s="110">
        <v>20</v>
      </c>
      <c r="D264" s="116"/>
      <c r="E264" s="112">
        <v>-187971.62</v>
      </c>
    </row>
    <row r="265" spans="1:5" ht="13.5" customHeight="1">
      <c r="A265" s="108">
        <v>44736</v>
      </c>
      <c r="B265" s="106" t="s">
        <v>236</v>
      </c>
      <c r="C265" s="110">
        <v>4.2</v>
      </c>
      <c r="D265" s="116"/>
      <c r="E265" s="112">
        <v>-187975.82</v>
      </c>
    </row>
    <row r="266" spans="1:5" ht="13.5" customHeight="1">
      <c r="A266" s="108">
        <v>44736</v>
      </c>
      <c r="B266" s="106" t="s">
        <v>235</v>
      </c>
      <c r="C266" s="110">
        <v>20</v>
      </c>
      <c r="D266" s="116"/>
      <c r="E266" s="112">
        <v>-187995.82</v>
      </c>
    </row>
    <row r="267" spans="1:5" ht="13.5" customHeight="1">
      <c r="A267" s="108">
        <v>44736</v>
      </c>
      <c r="B267" s="106" t="s">
        <v>236</v>
      </c>
      <c r="C267" s="110">
        <v>4.2</v>
      </c>
      <c r="D267" s="116"/>
      <c r="E267" s="112">
        <v>-188000.02</v>
      </c>
    </row>
    <row r="268" spans="1:5" ht="13.5" customHeight="1">
      <c r="A268" s="108">
        <v>44736</v>
      </c>
      <c r="B268" s="106" t="s">
        <v>235</v>
      </c>
      <c r="C268" s="110">
        <v>100</v>
      </c>
      <c r="D268" s="116"/>
      <c r="E268" s="112">
        <v>-188100.02</v>
      </c>
    </row>
    <row r="269" spans="1:5" ht="13.5" customHeight="1">
      <c r="A269" s="108">
        <v>44736</v>
      </c>
      <c r="B269" s="106" t="s">
        <v>236</v>
      </c>
      <c r="C269" s="110">
        <v>21</v>
      </c>
      <c r="D269" s="116"/>
      <c r="E269" s="112">
        <v>-188121.02</v>
      </c>
    </row>
    <row r="270" spans="1:5" ht="13.5" customHeight="1">
      <c r="A270" s="114">
        <v>44739</v>
      </c>
      <c r="B270" s="105" t="s">
        <v>221</v>
      </c>
      <c r="C270" s="109">
        <v>1080</v>
      </c>
      <c r="D270" s="116"/>
      <c r="E270" s="112">
        <v>-189201.02</v>
      </c>
    </row>
    <row r="271" spans="1:5" ht="13.5" customHeight="1">
      <c r="A271" s="114">
        <v>44739</v>
      </c>
      <c r="B271" s="105" t="s">
        <v>221</v>
      </c>
      <c r="C271" s="110">
        <v>0.72</v>
      </c>
      <c r="D271" s="116"/>
      <c r="E271" s="112">
        <v>-189201.74</v>
      </c>
    </row>
    <row r="272" spans="1:5" ht="13.5" customHeight="1">
      <c r="A272" s="114">
        <v>44739</v>
      </c>
      <c r="B272" s="105" t="s">
        <v>221</v>
      </c>
      <c r="C272" s="110">
        <v>0.15</v>
      </c>
      <c r="D272" s="116"/>
      <c r="E272" s="112">
        <v>-189201.89</v>
      </c>
    </row>
    <row r="273" spans="1:5" ht="13.5" customHeight="1">
      <c r="A273" s="114">
        <v>44739</v>
      </c>
      <c r="B273" s="105" t="s">
        <v>221</v>
      </c>
      <c r="C273" s="109">
        <v>4350</v>
      </c>
      <c r="D273" s="116"/>
      <c r="E273" s="112">
        <v>-193551.89</v>
      </c>
    </row>
    <row r="274" spans="1:5" ht="13.5" customHeight="1">
      <c r="A274" s="114">
        <v>44739</v>
      </c>
      <c r="B274" s="105" t="s">
        <v>221</v>
      </c>
      <c r="C274" s="110">
        <v>30.6</v>
      </c>
      <c r="D274" s="116"/>
      <c r="E274" s="112">
        <v>-193582.49</v>
      </c>
    </row>
    <row r="275" spans="1:5" ht="13.5" customHeight="1">
      <c r="A275" s="114">
        <v>44739</v>
      </c>
      <c r="B275" s="105" t="s">
        <v>221</v>
      </c>
      <c r="C275" s="109">
        <v>1800</v>
      </c>
      <c r="D275" s="116"/>
      <c r="E275" s="112">
        <v>-195382.49</v>
      </c>
    </row>
    <row r="276" spans="1:5" ht="13.5" customHeight="1">
      <c r="A276" s="114">
        <v>44739</v>
      </c>
      <c r="B276" s="105" t="s">
        <v>221</v>
      </c>
      <c r="C276" s="110">
        <v>72</v>
      </c>
      <c r="D276" s="116"/>
      <c r="E276" s="112">
        <v>-195454.49</v>
      </c>
    </row>
    <row r="277" spans="1:5" ht="13.5" customHeight="1">
      <c r="A277" s="114">
        <v>44739</v>
      </c>
      <c r="B277" s="105" t="s">
        <v>221</v>
      </c>
      <c r="C277" s="110">
        <v>0.12</v>
      </c>
      <c r="D277" s="116"/>
      <c r="E277" s="112">
        <v>-195454.61</v>
      </c>
    </row>
    <row r="278" spans="1:5" ht="13.5" customHeight="1">
      <c r="A278" s="114">
        <v>44739</v>
      </c>
      <c r="B278" s="105" t="s">
        <v>221</v>
      </c>
      <c r="C278" s="110">
        <v>0.03</v>
      </c>
      <c r="D278" s="116"/>
      <c r="E278" s="112">
        <v>-195454.64</v>
      </c>
    </row>
    <row r="279" spans="1:5" ht="13.5" customHeight="1">
      <c r="A279" s="114">
        <v>44739</v>
      </c>
      <c r="B279" s="105" t="s">
        <v>221</v>
      </c>
      <c r="C279" s="110">
        <v>0.12</v>
      </c>
      <c r="D279" s="116"/>
      <c r="E279" s="112">
        <v>-195454.76</v>
      </c>
    </row>
    <row r="280" spans="1:5" ht="13.5" customHeight="1">
      <c r="A280" s="114">
        <v>44739</v>
      </c>
      <c r="B280" s="105" t="s">
        <v>221</v>
      </c>
      <c r="C280" s="110">
        <v>0.03</v>
      </c>
      <c r="D280" s="116"/>
      <c r="E280" s="112">
        <v>-195454.79</v>
      </c>
    </row>
    <row r="281" spans="1:5" ht="13.5" customHeight="1">
      <c r="A281" s="114">
        <v>44739</v>
      </c>
      <c r="B281" s="105" t="s">
        <v>221</v>
      </c>
      <c r="C281" s="110">
        <v>0.6</v>
      </c>
      <c r="D281" s="116"/>
      <c r="E281" s="112">
        <v>-195455.39</v>
      </c>
    </row>
    <row r="282" spans="1:5" ht="13.5" customHeight="1">
      <c r="A282" s="114">
        <v>44739</v>
      </c>
      <c r="B282" s="105" t="s">
        <v>221</v>
      </c>
      <c r="C282" s="110">
        <v>0.13</v>
      </c>
      <c r="D282" s="116"/>
      <c r="E282" s="112">
        <v>-195455.52</v>
      </c>
    </row>
    <row r="283" spans="1:5" ht="13.5" customHeight="1">
      <c r="A283" s="114">
        <v>44739</v>
      </c>
      <c r="B283" s="106" t="s">
        <v>235</v>
      </c>
      <c r="C283" s="110">
        <v>20</v>
      </c>
      <c r="D283" s="116"/>
      <c r="E283" s="112">
        <v>-195475.52</v>
      </c>
    </row>
    <row r="284" spans="1:5" ht="13.5" customHeight="1">
      <c r="A284" s="114">
        <v>44739</v>
      </c>
      <c r="B284" s="106" t="s">
        <v>236</v>
      </c>
      <c r="C284" s="110">
        <v>4.2</v>
      </c>
      <c r="D284" s="116"/>
      <c r="E284" s="112">
        <v>-195479.72</v>
      </c>
    </row>
    <row r="285" spans="1:5" ht="13.5" customHeight="1">
      <c r="A285" s="114">
        <v>44739</v>
      </c>
      <c r="B285" s="106" t="s">
        <v>235</v>
      </c>
      <c r="C285" s="110">
        <v>20</v>
      </c>
      <c r="D285" s="116"/>
      <c r="E285" s="112">
        <v>-195499.72</v>
      </c>
    </row>
    <row r="286" spans="1:5" ht="13.5" customHeight="1">
      <c r="A286" s="114">
        <v>44739</v>
      </c>
      <c r="B286" s="106" t="s">
        <v>236</v>
      </c>
      <c r="C286" s="110">
        <v>4.2</v>
      </c>
      <c r="D286" s="116"/>
      <c r="E286" s="112">
        <v>-195503.92</v>
      </c>
    </row>
    <row r="287" spans="1:5" ht="13.5" customHeight="1">
      <c r="A287" s="114">
        <v>44740</v>
      </c>
      <c r="B287" s="105" t="s">
        <v>221</v>
      </c>
      <c r="C287" s="110">
        <v>0.12</v>
      </c>
      <c r="D287" s="116"/>
      <c r="E287" s="112">
        <v>-195504.04</v>
      </c>
    </row>
    <row r="288" spans="1:5" ht="13.5" customHeight="1">
      <c r="A288" s="114">
        <v>44740</v>
      </c>
      <c r="B288" s="105" t="s">
        <v>221</v>
      </c>
      <c r="C288" s="110">
        <v>0.03</v>
      </c>
      <c r="D288" s="116"/>
      <c r="E288" s="112">
        <v>-195504.07</v>
      </c>
    </row>
    <row r="289" spans="1:5" ht="13.5" customHeight="1">
      <c r="A289" s="114">
        <v>44740</v>
      </c>
      <c r="B289" s="105" t="s">
        <v>221</v>
      </c>
      <c r="C289" s="110">
        <v>0.12</v>
      </c>
      <c r="D289" s="116"/>
      <c r="E289" s="112">
        <v>-195504.19</v>
      </c>
    </row>
    <row r="290" spans="1:5" ht="13.5" customHeight="1">
      <c r="A290" s="114">
        <v>44740</v>
      </c>
      <c r="B290" s="105" t="s">
        <v>221</v>
      </c>
      <c r="C290" s="110">
        <v>0.03</v>
      </c>
      <c r="D290" s="116"/>
      <c r="E290" s="112">
        <v>-195504.22</v>
      </c>
    </row>
    <row r="291" spans="1:5" ht="13.5" customHeight="1">
      <c r="A291" s="114">
        <v>44740</v>
      </c>
      <c r="B291" s="105" t="s">
        <v>229</v>
      </c>
      <c r="C291" s="109">
        <v>1000000</v>
      </c>
      <c r="D291" s="116"/>
      <c r="E291" s="112">
        <v>-1195504.22</v>
      </c>
    </row>
    <row r="292" spans="1:5" ht="13.5" customHeight="1">
      <c r="A292" s="114">
        <v>44740</v>
      </c>
      <c r="B292" s="105" t="s">
        <v>229</v>
      </c>
      <c r="C292" s="109">
        <v>1000000</v>
      </c>
      <c r="D292" s="116"/>
      <c r="E292" s="112">
        <v>-2195504.2200000002</v>
      </c>
    </row>
    <row r="293" spans="1:5" ht="13.5" customHeight="1">
      <c r="A293" s="114">
        <v>44740</v>
      </c>
      <c r="B293" s="105" t="s">
        <v>232</v>
      </c>
      <c r="C293" s="109">
        <v>200000</v>
      </c>
      <c r="D293" s="116"/>
      <c r="E293" s="112">
        <v>-2395504.2200000002</v>
      </c>
    </row>
    <row r="294" spans="1:5" ht="13.5" customHeight="1">
      <c r="A294" s="114">
        <v>44740</v>
      </c>
      <c r="B294" s="105" t="s">
        <v>229</v>
      </c>
      <c r="C294" s="109">
        <v>11650</v>
      </c>
      <c r="D294" s="116"/>
      <c r="E294" s="112">
        <v>-2407154.2200000002</v>
      </c>
    </row>
    <row r="295" spans="1:5" ht="13.5" customHeight="1">
      <c r="A295" s="114">
        <v>44740</v>
      </c>
      <c r="B295" s="105" t="s">
        <v>229</v>
      </c>
      <c r="C295" s="109">
        <v>40777</v>
      </c>
      <c r="D295" s="116"/>
      <c r="E295" s="112">
        <v>-2447931.2200000002</v>
      </c>
    </row>
    <row r="296" spans="1:5" ht="13.5" customHeight="1">
      <c r="A296" s="114">
        <v>44740</v>
      </c>
      <c r="B296" s="105" t="s">
        <v>230</v>
      </c>
      <c r="C296" s="109">
        <v>500000</v>
      </c>
      <c r="D296" s="116"/>
      <c r="E296" s="112">
        <v>-2947931.22</v>
      </c>
    </row>
    <row r="297" spans="1:5" ht="13.5" customHeight="1">
      <c r="A297" s="114">
        <v>44740</v>
      </c>
      <c r="B297" s="105" t="s">
        <v>221</v>
      </c>
      <c r="C297" s="109">
        <v>24000</v>
      </c>
      <c r="D297" s="116"/>
      <c r="E297" s="112">
        <v>-2971931.22</v>
      </c>
    </row>
    <row r="298" spans="1:5" ht="13.5" customHeight="1">
      <c r="A298" s="114">
        <v>44740</v>
      </c>
      <c r="B298" s="105" t="s">
        <v>242</v>
      </c>
      <c r="C298" s="116"/>
      <c r="D298" s="109">
        <v>4000000</v>
      </c>
      <c r="E298" s="112">
        <v>1028068.78</v>
      </c>
    </row>
    <row r="299" spans="1:5" ht="13.5" customHeight="1">
      <c r="A299" s="114">
        <v>44740</v>
      </c>
      <c r="B299" s="105" t="s">
        <v>242</v>
      </c>
      <c r="C299" s="116"/>
      <c r="D299" s="109">
        <v>1029374.88</v>
      </c>
      <c r="E299" s="112">
        <v>2057443.66</v>
      </c>
    </row>
    <row r="300" spans="1:5" ht="13.5" customHeight="1">
      <c r="A300" s="114">
        <v>44740</v>
      </c>
      <c r="B300" s="105" t="s">
        <v>221</v>
      </c>
      <c r="C300" s="109">
        <v>6176.25</v>
      </c>
      <c r="D300" s="116"/>
      <c r="E300" s="112">
        <v>2051267.41</v>
      </c>
    </row>
    <row r="301" spans="1:5" ht="13.5" customHeight="1">
      <c r="A301" s="114">
        <v>44740</v>
      </c>
      <c r="B301" s="105" t="s">
        <v>229</v>
      </c>
      <c r="C301" s="109">
        <v>850000</v>
      </c>
      <c r="D301" s="116"/>
      <c r="E301" s="112">
        <v>1201267.4099999999</v>
      </c>
    </row>
    <row r="302" spans="1:5" ht="13.5" customHeight="1">
      <c r="A302" s="114">
        <v>44740</v>
      </c>
      <c r="B302" s="105" t="s">
        <v>221</v>
      </c>
      <c r="C302" s="109">
        <v>5100</v>
      </c>
      <c r="D302" s="116"/>
      <c r="E302" s="112">
        <v>1196167.4099999999</v>
      </c>
    </row>
    <row r="303" spans="1:5" ht="13.5" customHeight="1">
      <c r="A303" s="114">
        <v>44740</v>
      </c>
      <c r="B303" s="105" t="s">
        <v>229</v>
      </c>
      <c r="C303" s="109">
        <v>360000</v>
      </c>
      <c r="D303" s="116"/>
      <c r="E303" s="112">
        <v>836167.41</v>
      </c>
    </row>
    <row r="304" spans="1:5" ht="13.5" customHeight="1">
      <c r="A304" s="114">
        <v>44740</v>
      </c>
      <c r="B304" s="105" t="s">
        <v>221</v>
      </c>
      <c r="C304" s="109">
        <v>2160</v>
      </c>
      <c r="D304" s="116"/>
      <c r="E304" s="112">
        <v>834007.41</v>
      </c>
    </row>
    <row r="305" spans="1:5" ht="13.5" customHeight="1">
      <c r="A305" s="114">
        <v>44740</v>
      </c>
      <c r="B305" s="106" t="s">
        <v>235</v>
      </c>
      <c r="C305" s="110">
        <v>20</v>
      </c>
      <c r="D305" s="116"/>
      <c r="E305" s="112">
        <v>833987.41</v>
      </c>
    </row>
    <row r="306" spans="1:5" ht="13.5" customHeight="1">
      <c r="A306" s="114">
        <v>44740</v>
      </c>
      <c r="B306" s="106" t="s">
        <v>236</v>
      </c>
      <c r="C306" s="110">
        <v>4.2</v>
      </c>
      <c r="D306" s="116"/>
      <c r="E306" s="112">
        <v>833983.21</v>
      </c>
    </row>
    <row r="307" spans="1:5" ht="13.5" customHeight="1">
      <c r="A307" s="114">
        <v>44740</v>
      </c>
      <c r="B307" s="106" t="s">
        <v>235</v>
      </c>
      <c r="C307" s="110">
        <v>100</v>
      </c>
      <c r="D307" s="116"/>
      <c r="E307" s="112">
        <v>833883.21</v>
      </c>
    </row>
    <row r="308" spans="1:5" ht="13.5" customHeight="1">
      <c r="A308" s="114">
        <v>44740</v>
      </c>
      <c r="B308" s="106" t="s">
        <v>236</v>
      </c>
      <c r="C308" s="110">
        <v>21</v>
      </c>
      <c r="D308" s="116"/>
      <c r="E308" s="112">
        <v>833862.21</v>
      </c>
    </row>
    <row r="309" spans="1:5" ht="13.5" customHeight="1">
      <c r="A309" s="114">
        <v>44741</v>
      </c>
      <c r="B309" s="105" t="s">
        <v>221</v>
      </c>
      <c r="C309" s="109">
        <v>6000</v>
      </c>
      <c r="D309" s="116"/>
      <c r="E309" s="112">
        <v>827862.21</v>
      </c>
    </row>
    <row r="310" spans="1:5" ht="13.5" customHeight="1">
      <c r="A310" s="114">
        <v>44741</v>
      </c>
      <c r="B310" s="105" t="s">
        <v>221</v>
      </c>
      <c r="C310" s="109">
        <v>6000</v>
      </c>
      <c r="D310" s="116"/>
      <c r="E310" s="112">
        <v>821862.21</v>
      </c>
    </row>
    <row r="311" spans="1:5" ht="13.5" customHeight="1">
      <c r="A311" s="114">
        <v>44741</v>
      </c>
      <c r="B311" s="105" t="s">
        <v>221</v>
      </c>
      <c r="C311" s="110">
        <v>69.900000000000006</v>
      </c>
      <c r="D311" s="116"/>
      <c r="E311" s="112">
        <v>821792.31</v>
      </c>
    </row>
    <row r="312" spans="1:5" ht="13.5" customHeight="1">
      <c r="A312" s="114">
        <v>44741</v>
      </c>
      <c r="B312" s="105" t="s">
        <v>221</v>
      </c>
      <c r="C312" s="110">
        <v>244.66</v>
      </c>
      <c r="D312" s="116"/>
      <c r="E312" s="112">
        <v>821547.65</v>
      </c>
    </row>
    <row r="313" spans="1:5" ht="13.5" customHeight="1">
      <c r="A313" s="114">
        <v>44741</v>
      </c>
      <c r="B313" s="105" t="s">
        <v>221</v>
      </c>
      <c r="C313" s="110">
        <v>0.12</v>
      </c>
      <c r="D313" s="116"/>
      <c r="E313" s="112">
        <v>821547.53</v>
      </c>
    </row>
    <row r="314" spans="1:5" ht="13.5" customHeight="1">
      <c r="A314" s="114">
        <v>44741</v>
      </c>
      <c r="B314" s="105" t="s">
        <v>221</v>
      </c>
      <c r="C314" s="110">
        <v>0.03</v>
      </c>
      <c r="D314" s="116"/>
      <c r="E314" s="112">
        <v>821547.5</v>
      </c>
    </row>
    <row r="315" spans="1:5" ht="13.5" customHeight="1">
      <c r="A315" s="114">
        <v>44741</v>
      </c>
      <c r="B315" s="105" t="s">
        <v>221</v>
      </c>
      <c r="C315" s="110">
        <v>0.6</v>
      </c>
      <c r="D315" s="116"/>
      <c r="E315" s="112">
        <v>821546.9</v>
      </c>
    </row>
    <row r="316" spans="1:5" ht="13.5" customHeight="1">
      <c r="A316" s="114">
        <v>44741</v>
      </c>
      <c r="B316" s="105" t="s">
        <v>221</v>
      </c>
      <c r="C316" s="110">
        <v>0.13</v>
      </c>
      <c r="D316" s="116"/>
      <c r="E316" s="112">
        <v>821546.77</v>
      </c>
    </row>
    <row r="317" spans="1:5" ht="13.5" customHeight="1">
      <c r="A317" s="114">
        <v>44741</v>
      </c>
      <c r="B317" s="105" t="s">
        <v>234</v>
      </c>
      <c r="C317" s="109">
        <v>910000</v>
      </c>
      <c r="D317" s="116"/>
      <c r="E317" s="112">
        <v>-88453.23</v>
      </c>
    </row>
    <row r="318" spans="1:5" ht="13.5" customHeight="1">
      <c r="A318" s="114">
        <v>44741</v>
      </c>
      <c r="B318" s="105" t="s">
        <v>230</v>
      </c>
      <c r="C318" s="109">
        <v>1000000</v>
      </c>
      <c r="D318" s="116"/>
      <c r="E318" s="112">
        <v>-1088453.23</v>
      </c>
    </row>
    <row r="319" spans="1:5" ht="13.5" customHeight="1">
      <c r="A319" s="114">
        <v>44741</v>
      </c>
      <c r="B319" s="105" t="s">
        <v>230</v>
      </c>
      <c r="C319" s="109">
        <v>900000</v>
      </c>
      <c r="D319" s="116"/>
      <c r="E319" s="112">
        <v>-1988453.23</v>
      </c>
    </row>
    <row r="320" spans="1:5" ht="13.5" customHeight="1">
      <c r="A320" s="114">
        <v>44741</v>
      </c>
      <c r="B320" s="105" t="s">
        <v>227</v>
      </c>
      <c r="C320" s="109">
        <v>1000000</v>
      </c>
      <c r="D320" s="116"/>
      <c r="E320" s="112">
        <v>-2988453.23</v>
      </c>
    </row>
    <row r="321" spans="1:5" ht="13.5" customHeight="1">
      <c r="A321" s="114">
        <v>44741</v>
      </c>
      <c r="B321" s="105" t="s">
        <v>227</v>
      </c>
      <c r="C321" s="109">
        <v>400000</v>
      </c>
      <c r="D321" s="116"/>
      <c r="E321" s="112">
        <v>-3388453.23</v>
      </c>
    </row>
    <row r="322" spans="1:5" ht="13.5" customHeight="1">
      <c r="A322" s="114">
        <v>44741</v>
      </c>
      <c r="B322" s="105" t="s">
        <v>229</v>
      </c>
      <c r="C322" s="109">
        <v>5000</v>
      </c>
      <c r="D322" s="116"/>
      <c r="E322" s="112">
        <v>-3393453.23</v>
      </c>
    </row>
    <row r="323" spans="1:5" ht="13.5" customHeight="1">
      <c r="A323" s="114">
        <v>44741</v>
      </c>
      <c r="B323" s="105" t="s">
        <v>230</v>
      </c>
      <c r="C323" s="109">
        <v>1000000</v>
      </c>
      <c r="D323" s="116"/>
      <c r="E323" s="112">
        <v>-4393453.2300000004</v>
      </c>
    </row>
    <row r="324" spans="1:5" ht="13.5" customHeight="1">
      <c r="A324" s="114">
        <v>44741</v>
      </c>
      <c r="B324" s="105" t="s">
        <v>230</v>
      </c>
      <c r="C324" s="109">
        <v>100000</v>
      </c>
      <c r="D324" s="116"/>
      <c r="E324" s="112">
        <v>-4493453.2300000004</v>
      </c>
    </row>
    <row r="325" spans="1:5" ht="13.5" customHeight="1">
      <c r="A325" s="114">
        <v>44741</v>
      </c>
      <c r="B325" s="105" t="s">
        <v>229</v>
      </c>
      <c r="C325" s="109">
        <v>35404.6</v>
      </c>
      <c r="D325" s="116"/>
      <c r="E325" s="112">
        <v>-4528857.83</v>
      </c>
    </row>
    <row r="326" spans="1:5" ht="13.5" customHeight="1">
      <c r="A326" s="114">
        <v>44741</v>
      </c>
      <c r="B326" s="105" t="s">
        <v>229</v>
      </c>
      <c r="C326" s="109">
        <v>86047.5</v>
      </c>
      <c r="D326" s="116"/>
      <c r="E326" s="112">
        <v>-4614905.33</v>
      </c>
    </row>
    <row r="327" spans="1:5" ht="13.5" customHeight="1">
      <c r="A327" s="114">
        <v>44741</v>
      </c>
      <c r="B327" s="105" t="s">
        <v>229</v>
      </c>
      <c r="C327" s="109">
        <v>12608.2</v>
      </c>
      <c r="D327" s="116"/>
      <c r="E327" s="112">
        <v>-4627513.53</v>
      </c>
    </row>
    <row r="328" spans="1:5" ht="13.5" customHeight="1">
      <c r="A328" s="114">
        <v>44741</v>
      </c>
      <c r="B328" s="105" t="s">
        <v>229</v>
      </c>
      <c r="C328" s="109">
        <v>140965</v>
      </c>
      <c r="D328" s="116"/>
      <c r="E328" s="112">
        <v>-4768478.53</v>
      </c>
    </row>
    <row r="329" spans="1:5" ht="13.5" customHeight="1">
      <c r="A329" s="114">
        <v>44741</v>
      </c>
      <c r="B329" s="105" t="s">
        <v>229</v>
      </c>
      <c r="C329" s="109">
        <v>55000</v>
      </c>
      <c r="D329" s="116"/>
      <c r="E329" s="112">
        <v>-4823478.53</v>
      </c>
    </row>
    <row r="330" spans="1:5" ht="13.5" customHeight="1">
      <c r="A330" s="114">
        <v>44741</v>
      </c>
      <c r="B330" s="105" t="s">
        <v>229</v>
      </c>
      <c r="C330" s="109">
        <v>124934.99</v>
      </c>
      <c r="D330" s="116"/>
      <c r="E330" s="112">
        <v>-4948413.5199999996</v>
      </c>
    </row>
    <row r="331" spans="1:5" ht="13.5" customHeight="1">
      <c r="A331" s="108">
        <v>44741</v>
      </c>
      <c r="B331" s="105" t="s">
        <v>229</v>
      </c>
      <c r="C331" s="109">
        <v>46782.23</v>
      </c>
      <c r="D331" s="116"/>
      <c r="E331" s="112">
        <v>-4995195.75</v>
      </c>
    </row>
    <row r="332" spans="1:5" ht="13.5" customHeight="1">
      <c r="A332" s="108">
        <v>44741</v>
      </c>
      <c r="B332" s="105" t="s">
        <v>229</v>
      </c>
      <c r="C332" s="109">
        <v>400000</v>
      </c>
      <c r="D332" s="116"/>
      <c r="E332" s="112">
        <v>-5395195.75</v>
      </c>
    </row>
    <row r="333" spans="1:5" ht="13.5" customHeight="1">
      <c r="A333" s="108">
        <v>44741</v>
      </c>
      <c r="B333" s="105" t="s">
        <v>221</v>
      </c>
      <c r="C333" s="109">
        <v>11940</v>
      </c>
      <c r="D333" s="116"/>
      <c r="E333" s="112">
        <v>-5407135.75</v>
      </c>
    </row>
    <row r="334" spans="1:5" ht="13.5" customHeight="1">
      <c r="A334" s="108">
        <v>44741</v>
      </c>
      <c r="B334" s="105" t="s">
        <v>221</v>
      </c>
      <c r="C334" s="109">
        <v>3000</v>
      </c>
      <c r="D334" s="116"/>
      <c r="E334" s="112">
        <v>-5410135.75</v>
      </c>
    </row>
    <row r="335" spans="1:5" ht="13.5" customHeight="1">
      <c r="A335" s="108">
        <v>44741</v>
      </c>
      <c r="B335" s="105" t="s">
        <v>242</v>
      </c>
      <c r="C335" s="116"/>
      <c r="D335" s="109">
        <v>1990000</v>
      </c>
      <c r="E335" s="112">
        <v>-3420135.75</v>
      </c>
    </row>
    <row r="336" spans="1:5" ht="13.5" customHeight="1">
      <c r="A336" s="108">
        <v>44741</v>
      </c>
      <c r="B336" s="105" t="s">
        <v>242</v>
      </c>
      <c r="C336" s="116"/>
      <c r="D336" s="109">
        <v>500000</v>
      </c>
      <c r="E336" s="112">
        <v>-2920135.75</v>
      </c>
    </row>
    <row r="337" spans="1:5" ht="13.5" customHeight="1">
      <c r="A337" s="108">
        <v>44741</v>
      </c>
      <c r="B337" s="105" t="s">
        <v>242</v>
      </c>
      <c r="C337" s="116"/>
      <c r="D337" s="109">
        <v>341533.46</v>
      </c>
      <c r="E337" s="112">
        <v>-2578602.29</v>
      </c>
    </row>
    <row r="338" spans="1:5" ht="13.5" customHeight="1">
      <c r="A338" s="108">
        <v>44741</v>
      </c>
      <c r="B338" s="105" t="s">
        <v>221</v>
      </c>
      <c r="C338" s="109">
        <v>2049.1999999999998</v>
      </c>
      <c r="D338" s="116"/>
      <c r="E338" s="112">
        <v>-2580651.4900000002</v>
      </c>
    </row>
    <row r="339" spans="1:5" ht="13.5" customHeight="1">
      <c r="A339" s="108">
        <v>44741</v>
      </c>
      <c r="B339" s="105" t="s">
        <v>242</v>
      </c>
      <c r="C339" s="116"/>
      <c r="D339" s="109">
        <v>410000</v>
      </c>
      <c r="E339" s="112">
        <v>-2170651.4900000002</v>
      </c>
    </row>
    <row r="340" spans="1:5" ht="13.5" customHeight="1">
      <c r="A340" s="108">
        <v>44741</v>
      </c>
      <c r="B340" s="105" t="s">
        <v>221</v>
      </c>
      <c r="C340" s="109">
        <v>2460</v>
      </c>
      <c r="D340" s="116"/>
      <c r="E340" s="112">
        <v>-2173111.4900000002</v>
      </c>
    </row>
    <row r="341" spans="1:5" ht="13.5" customHeight="1">
      <c r="A341" s="108">
        <v>44741</v>
      </c>
      <c r="B341" s="105" t="s">
        <v>242</v>
      </c>
      <c r="C341" s="116"/>
      <c r="D341" s="109">
        <v>1100000</v>
      </c>
      <c r="E341" s="112">
        <v>-1073111.49</v>
      </c>
    </row>
    <row r="342" spans="1:5" ht="13.5" customHeight="1">
      <c r="A342" s="108">
        <v>44741</v>
      </c>
      <c r="B342" s="105" t="s">
        <v>221</v>
      </c>
      <c r="C342" s="109">
        <v>6600</v>
      </c>
      <c r="D342" s="116"/>
      <c r="E342" s="112">
        <v>-1079711.49</v>
      </c>
    </row>
    <row r="343" spans="1:5" ht="13.5" customHeight="1">
      <c r="A343" s="108">
        <v>44741</v>
      </c>
      <c r="B343" s="106" t="s">
        <v>233</v>
      </c>
      <c r="C343" s="116"/>
      <c r="D343" s="109">
        <v>500000</v>
      </c>
      <c r="E343" s="112">
        <v>-579711.49</v>
      </c>
    </row>
    <row r="344" spans="1:5" ht="13.5" customHeight="1">
      <c r="A344" s="108">
        <v>44741</v>
      </c>
      <c r="B344" s="105" t="s">
        <v>243</v>
      </c>
      <c r="C344" s="116"/>
      <c r="D344" s="109">
        <v>390000</v>
      </c>
      <c r="E344" s="112">
        <v>-189711.49</v>
      </c>
    </row>
    <row r="345" spans="1:5" ht="13.5" customHeight="1">
      <c r="A345" s="108">
        <v>44741</v>
      </c>
      <c r="B345" s="105" t="s">
        <v>221</v>
      </c>
      <c r="C345" s="109">
        <v>2340</v>
      </c>
      <c r="D345" s="116"/>
      <c r="E345" s="112">
        <v>-192051.49</v>
      </c>
    </row>
    <row r="346" spans="1:5" ht="13.5" customHeight="1">
      <c r="A346" s="108">
        <v>44741</v>
      </c>
      <c r="B346" s="106" t="s">
        <v>235</v>
      </c>
      <c r="C346" s="110">
        <v>100</v>
      </c>
      <c r="D346" s="116"/>
      <c r="E346" s="112">
        <v>-192151.49</v>
      </c>
    </row>
    <row r="347" spans="1:5" ht="13.5" customHeight="1">
      <c r="A347" s="108">
        <v>44741</v>
      </c>
      <c r="B347" s="106" t="s">
        <v>236</v>
      </c>
      <c r="C347" s="110">
        <v>21</v>
      </c>
      <c r="D347" s="116"/>
      <c r="E347" s="112">
        <v>-192172.49</v>
      </c>
    </row>
    <row r="348" spans="1:5" ht="13.5" customHeight="1">
      <c r="A348" s="108">
        <v>44742</v>
      </c>
      <c r="B348" s="105" t="s">
        <v>229</v>
      </c>
      <c r="C348" s="109">
        <v>180000</v>
      </c>
      <c r="D348" s="116"/>
      <c r="E348" s="112">
        <v>-372172.49</v>
      </c>
    </row>
    <row r="349" spans="1:5" ht="13.5" customHeight="1">
      <c r="A349" s="108">
        <v>44742</v>
      </c>
      <c r="B349" s="105" t="s">
        <v>221</v>
      </c>
      <c r="C349" s="110">
        <v>30</v>
      </c>
      <c r="D349" s="116"/>
      <c r="E349" s="112">
        <v>-372202.49</v>
      </c>
    </row>
    <row r="350" spans="1:5" ht="13.5" customHeight="1">
      <c r="A350" s="108">
        <v>44742</v>
      </c>
      <c r="B350" s="105" t="s">
        <v>221</v>
      </c>
      <c r="C350" s="110">
        <v>212.43</v>
      </c>
      <c r="D350" s="116"/>
      <c r="E350" s="112">
        <v>-372414.92</v>
      </c>
    </row>
    <row r="351" spans="1:5" ht="13.5" customHeight="1">
      <c r="A351" s="108">
        <v>44742</v>
      </c>
      <c r="B351" s="105" t="s">
        <v>221</v>
      </c>
      <c r="C351" s="110">
        <v>516.29</v>
      </c>
      <c r="D351" s="116"/>
      <c r="E351" s="112">
        <v>-372931.21</v>
      </c>
    </row>
    <row r="352" spans="1:5" ht="13.5" customHeight="1">
      <c r="A352" s="108">
        <v>44742</v>
      </c>
      <c r="B352" s="105" t="s">
        <v>221</v>
      </c>
      <c r="C352" s="110">
        <v>75.650000000000006</v>
      </c>
      <c r="D352" s="116"/>
      <c r="E352" s="112">
        <v>-373006.86</v>
      </c>
    </row>
    <row r="353" spans="1:5" ht="13.5" customHeight="1">
      <c r="A353" s="108">
        <v>44742</v>
      </c>
      <c r="B353" s="105" t="s">
        <v>221</v>
      </c>
      <c r="C353" s="110">
        <v>845.79</v>
      </c>
      <c r="D353" s="116"/>
      <c r="E353" s="112">
        <v>-373852.65</v>
      </c>
    </row>
    <row r="354" spans="1:5" ht="13.5" customHeight="1">
      <c r="A354" s="108">
        <v>44742</v>
      </c>
      <c r="B354" s="105" t="s">
        <v>221</v>
      </c>
      <c r="C354" s="110">
        <v>330</v>
      </c>
      <c r="D354" s="116"/>
      <c r="E354" s="112">
        <v>-374182.65</v>
      </c>
    </row>
    <row r="355" spans="1:5" ht="13.5" customHeight="1">
      <c r="A355" s="108">
        <v>44742</v>
      </c>
      <c r="B355" s="105" t="s">
        <v>221</v>
      </c>
      <c r="C355" s="110">
        <v>749.61</v>
      </c>
      <c r="D355" s="116"/>
      <c r="E355" s="112">
        <v>-374932.26</v>
      </c>
    </row>
    <row r="356" spans="1:5" ht="13.5" customHeight="1">
      <c r="A356" s="108">
        <v>44742</v>
      </c>
      <c r="B356" s="105" t="s">
        <v>221</v>
      </c>
      <c r="C356" s="110">
        <v>280.69</v>
      </c>
      <c r="D356" s="116"/>
      <c r="E356" s="112">
        <v>-375212.95</v>
      </c>
    </row>
    <row r="357" spans="1:5" ht="13.5" customHeight="1">
      <c r="A357" s="108">
        <v>44742</v>
      </c>
      <c r="B357" s="105" t="s">
        <v>221</v>
      </c>
      <c r="C357" s="109">
        <v>2400</v>
      </c>
      <c r="D357" s="116"/>
      <c r="E357" s="112">
        <v>-377612.95</v>
      </c>
    </row>
    <row r="358" spans="1:5" ht="13.5" customHeight="1">
      <c r="A358" s="108">
        <v>44742</v>
      </c>
      <c r="B358" s="105" t="s">
        <v>221</v>
      </c>
      <c r="C358" s="110">
        <v>0.6</v>
      </c>
      <c r="D358" s="116"/>
      <c r="E358" s="112">
        <v>-377613.55</v>
      </c>
    </row>
    <row r="359" spans="1:5" ht="13.5" customHeight="1">
      <c r="A359" s="108">
        <v>44742</v>
      </c>
      <c r="B359" s="105" t="s">
        <v>221</v>
      </c>
      <c r="C359" s="110">
        <v>0.13</v>
      </c>
      <c r="D359" s="116"/>
      <c r="E359" s="112">
        <v>-377613.68</v>
      </c>
    </row>
    <row r="360" spans="1:5" ht="13.5" customHeight="1">
      <c r="A360" s="108">
        <v>44742</v>
      </c>
      <c r="B360" s="106" t="s">
        <v>235</v>
      </c>
      <c r="C360" s="110">
        <v>120.15</v>
      </c>
      <c r="D360" s="116"/>
      <c r="E360" s="112">
        <v>-377733.83</v>
      </c>
    </row>
    <row r="361" spans="1:5" ht="13.5" customHeight="1">
      <c r="A361" s="108">
        <v>44742</v>
      </c>
      <c r="B361" s="106" t="s">
        <v>236</v>
      </c>
      <c r="C361" s="110">
        <v>25.23</v>
      </c>
      <c r="D361" s="116"/>
      <c r="E361" s="112">
        <v>-377759.06</v>
      </c>
    </row>
    <row r="362" spans="1:5" ht="13.5" customHeight="1">
      <c r="A362" s="108">
        <v>44742</v>
      </c>
      <c r="B362" s="105" t="s">
        <v>227</v>
      </c>
      <c r="C362" s="109">
        <v>1000000</v>
      </c>
      <c r="D362" s="116"/>
      <c r="E362" s="112">
        <v>-1377759.06</v>
      </c>
    </row>
    <row r="363" spans="1:5" ht="13.5" customHeight="1">
      <c r="A363" s="108">
        <v>44742</v>
      </c>
      <c r="B363" s="105" t="s">
        <v>227</v>
      </c>
      <c r="C363" s="109">
        <v>100000</v>
      </c>
      <c r="D363" s="116"/>
      <c r="E363" s="112">
        <v>-1477759.06</v>
      </c>
    </row>
    <row r="364" spans="1:5" ht="13.5" customHeight="1">
      <c r="A364" s="108">
        <v>44742</v>
      </c>
      <c r="B364" s="105" t="s">
        <v>232</v>
      </c>
      <c r="C364" s="109">
        <v>1000000</v>
      </c>
      <c r="D364" s="116"/>
      <c r="E364" s="112">
        <v>-2477759.06</v>
      </c>
    </row>
    <row r="365" spans="1:5" ht="13.5" customHeight="1">
      <c r="A365" s="108">
        <v>44742</v>
      </c>
      <c r="B365" s="105" t="s">
        <v>232</v>
      </c>
      <c r="C365" s="109">
        <v>1000000</v>
      </c>
      <c r="D365" s="116"/>
      <c r="E365" s="112">
        <v>-3477759.06</v>
      </c>
    </row>
    <row r="366" spans="1:5" ht="13.5" customHeight="1">
      <c r="A366" s="108">
        <v>44742</v>
      </c>
      <c r="B366" s="105" t="s">
        <v>232</v>
      </c>
      <c r="C366" s="109">
        <v>1000000</v>
      </c>
      <c r="D366" s="116"/>
      <c r="E366" s="112">
        <v>-4477759.0599999996</v>
      </c>
    </row>
    <row r="367" spans="1:5" ht="13.5" customHeight="1">
      <c r="A367" s="108">
        <v>44742</v>
      </c>
      <c r="B367" s="105" t="s">
        <v>232</v>
      </c>
      <c r="C367" s="109">
        <v>300000</v>
      </c>
      <c r="D367" s="116"/>
      <c r="E367" s="112">
        <v>-4777759.0599999996</v>
      </c>
    </row>
    <row r="368" spans="1:5" ht="13.5" customHeight="1">
      <c r="A368" s="108">
        <v>44742</v>
      </c>
      <c r="B368" s="105" t="s">
        <v>229</v>
      </c>
      <c r="C368" s="109">
        <v>380000</v>
      </c>
      <c r="D368" s="116"/>
      <c r="E368" s="112">
        <v>-5157759.0599999996</v>
      </c>
    </row>
    <row r="369" spans="1:6" ht="13.5" customHeight="1">
      <c r="A369" s="108">
        <v>44742</v>
      </c>
      <c r="B369" s="105" t="s">
        <v>229</v>
      </c>
      <c r="C369" s="109">
        <v>2352.2399999999998</v>
      </c>
      <c r="D369" s="116"/>
      <c r="E369" s="112">
        <v>-5160111.3</v>
      </c>
    </row>
    <row r="370" spans="1:6" ht="13.5" customHeight="1">
      <c r="A370" s="108">
        <v>44742</v>
      </c>
      <c r="B370" s="105" t="s">
        <v>229</v>
      </c>
      <c r="C370" s="109">
        <v>5355.51</v>
      </c>
      <c r="D370" s="116"/>
      <c r="E370" s="112">
        <v>-5165466.8099999996</v>
      </c>
    </row>
    <row r="371" spans="1:6" ht="13.5" customHeight="1">
      <c r="A371" s="108">
        <v>44742</v>
      </c>
      <c r="B371" s="105" t="s">
        <v>242</v>
      </c>
      <c r="C371" s="116"/>
      <c r="D371" s="109">
        <v>5000000</v>
      </c>
      <c r="E371" s="112">
        <v>-165466.81</v>
      </c>
    </row>
    <row r="372" spans="1:6" ht="13.5" customHeight="1">
      <c r="A372" s="108">
        <v>44742</v>
      </c>
      <c r="B372" s="105" t="s">
        <v>221</v>
      </c>
      <c r="C372" s="109">
        <v>30000</v>
      </c>
      <c r="D372" s="116"/>
      <c r="E372" s="112">
        <v>-195466.81</v>
      </c>
    </row>
    <row r="373" spans="1:6" ht="13.5" customHeight="1">
      <c r="A373" s="108">
        <v>44742</v>
      </c>
      <c r="B373" s="106" t="s">
        <v>235</v>
      </c>
      <c r="C373" s="110">
        <v>100</v>
      </c>
      <c r="D373" s="116"/>
      <c r="E373" s="112">
        <v>-195566.81</v>
      </c>
    </row>
    <row r="374" spans="1:6" ht="13.5" customHeight="1">
      <c r="A374" s="108">
        <v>44742</v>
      </c>
      <c r="B374" s="106" t="s">
        <v>236</v>
      </c>
      <c r="C374" s="110">
        <v>21</v>
      </c>
      <c r="D374" s="116"/>
      <c r="E374" s="112">
        <v>-195587.81</v>
      </c>
    </row>
    <row r="375" spans="1:6" ht="13.5" customHeight="1">
      <c r="A375" s="108">
        <v>44742</v>
      </c>
      <c r="B375" s="105" t="s">
        <v>228</v>
      </c>
      <c r="C375" s="116"/>
      <c r="D375" s="116"/>
      <c r="E375" s="125">
        <v>-195587.81</v>
      </c>
      <c r="F375" s="61" t="s">
        <v>249</v>
      </c>
    </row>
  </sheetData>
  <autoFilter ref="A1:E375"/>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3"/>
  <sheetViews>
    <sheetView workbookViewId="0">
      <selection activeCell="B2" sqref="B2:F63"/>
    </sheetView>
  </sheetViews>
  <sheetFormatPr baseColWidth="10" defaultColWidth="9.33203125" defaultRowHeight="12.75"/>
  <cols>
    <col min="1" max="1" width="3.33203125" customWidth="1"/>
    <col min="2" max="2" width="21.1640625" customWidth="1"/>
    <col min="3" max="3" width="38.83203125" customWidth="1"/>
    <col min="4" max="5" width="23.5" customWidth="1"/>
    <col min="6" max="6" width="16" customWidth="1"/>
  </cols>
  <sheetData>
    <row r="1" spans="1:6" ht="15.2" customHeight="1">
      <c r="A1" s="29"/>
      <c r="B1" s="7" t="s">
        <v>29</v>
      </c>
      <c r="C1" s="30" t="s">
        <v>30</v>
      </c>
      <c r="D1" s="31" t="s">
        <v>11</v>
      </c>
      <c r="E1" s="9" t="s">
        <v>12</v>
      </c>
      <c r="F1" s="31" t="s">
        <v>31</v>
      </c>
    </row>
    <row r="2" spans="1:6" ht="11.25" customHeight="1">
      <c r="A2" s="14"/>
      <c r="B2" s="12" t="s">
        <v>32</v>
      </c>
      <c r="C2" s="32" t="s">
        <v>14</v>
      </c>
      <c r="D2" s="15">
        <v>1080</v>
      </c>
      <c r="E2" s="14"/>
      <c r="F2" s="15">
        <v>-346697.48</v>
      </c>
    </row>
    <row r="3" spans="1:6" ht="12" customHeight="1">
      <c r="A3" s="5"/>
      <c r="B3" s="18" t="s">
        <v>33</v>
      </c>
      <c r="C3" s="33" t="s">
        <v>14</v>
      </c>
      <c r="D3" s="20">
        <v>1080</v>
      </c>
      <c r="E3" s="5"/>
      <c r="F3" s="20">
        <v>-347777.48</v>
      </c>
    </row>
    <row r="4" spans="1:6" ht="11.25" customHeight="1">
      <c r="A4" s="14"/>
      <c r="B4" s="34">
        <v>44715</v>
      </c>
      <c r="C4" s="32" t="s">
        <v>14</v>
      </c>
      <c r="D4" s="35">
        <v>0.7</v>
      </c>
      <c r="E4" s="14"/>
      <c r="F4" s="15">
        <v>-347778.18</v>
      </c>
    </row>
    <row r="5" spans="1:6" ht="12" customHeight="1">
      <c r="A5" s="5"/>
      <c r="B5" s="36">
        <v>44715</v>
      </c>
      <c r="C5" s="33" t="s">
        <v>14</v>
      </c>
      <c r="D5" s="37">
        <v>0.15</v>
      </c>
      <c r="E5" s="5"/>
      <c r="F5" s="20">
        <v>-347778.33</v>
      </c>
    </row>
    <row r="6" spans="1:6" ht="11.25" customHeight="1">
      <c r="A6" s="14"/>
      <c r="B6" s="34">
        <v>44715</v>
      </c>
      <c r="C6" s="32" t="s">
        <v>14</v>
      </c>
      <c r="D6" s="35">
        <v>9.6</v>
      </c>
      <c r="E6" s="14"/>
      <c r="F6" s="15">
        <v>-347787.93</v>
      </c>
    </row>
    <row r="7" spans="1:6" ht="12" customHeight="1">
      <c r="A7" s="5"/>
      <c r="B7" s="36">
        <v>44715</v>
      </c>
      <c r="C7" s="33" t="s">
        <v>14</v>
      </c>
      <c r="D7" s="37">
        <v>2.02</v>
      </c>
      <c r="E7" s="5"/>
      <c r="F7" s="20">
        <v>-347789.95</v>
      </c>
    </row>
    <row r="8" spans="1:6" ht="11.25" customHeight="1">
      <c r="A8" s="14"/>
      <c r="B8" s="34">
        <v>44715</v>
      </c>
      <c r="C8" s="32" t="s">
        <v>14</v>
      </c>
      <c r="D8" s="35">
        <v>0.1</v>
      </c>
      <c r="E8" s="14"/>
      <c r="F8" s="15">
        <v>-347790.05</v>
      </c>
    </row>
    <row r="9" spans="1:6" ht="12" customHeight="1">
      <c r="A9" s="5"/>
      <c r="B9" s="18" t="s">
        <v>34</v>
      </c>
      <c r="C9" s="33" t="s">
        <v>14</v>
      </c>
      <c r="D9" s="37">
        <v>0.12</v>
      </c>
      <c r="E9" s="5"/>
      <c r="F9" s="20">
        <v>-347790.17</v>
      </c>
    </row>
    <row r="10" spans="1:6" ht="11.25" customHeight="1">
      <c r="A10" s="14"/>
      <c r="B10" s="12" t="s">
        <v>34</v>
      </c>
      <c r="C10" s="32" t="s">
        <v>14</v>
      </c>
      <c r="D10" s="35">
        <v>0.03</v>
      </c>
      <c r="E10" s="14"/>
      <c r="F10" s="15">
        <v>-347790.2</v>
      </c>
    </row>
    <row r="11" spans="1:6" ht="12" customHeight="1">
      <c r="A11" s="5"/>
      <c r="B11" s="18" t="s">
        <v>35</v>
      </c>
      <c r="C11" s="33" t="s">
        <v>14</v>
      </c>
      <c r="D11" s="37">
        <v>0.12</v>
      </c>
      <c r="E11" s="5"/>
      <c r="F11" s="20">
        <v>-347790.32</v>
      </c>
    </row>
    <row r="12" spans="1:6" ht="11.25" customHeight="1">
      <c r="A12" s="14"/>
      <c r="B12" s="12" t="s">
        <v>35</v>
      </c>
      <c r="C12" s="32" t="s">
        <v>14</v>
      </c>
      <c r="D12" s="35">
        <v>0.03</v>
      </c>
      <c r="E12" s="14"/>
      <c r="F12" s="15">
        <v>-347790.35</v>
      </c>
    </row>
    <row r="13" spans="1:6" ht="12" customHeight="1">
      <c r="A13" s="5"/>
      <c r="B13" s="18" t="s">
        <v>36</v>
      </c>
      <c r="C13" s="33" t="s">
        <v>14</v>
      </c>
      <c r="D13" s="37">
        <v>0.12</v>
      </c>
      <c r="E13" s="5"/>
      <c r="F13" s="20">
        <v>-347790.47</v>
      </c>
    </row>
    <row r="14" spans="1:6" ht="11.25" customHeight="1">
      <c r="A14" s="14"/>
      <c r="B14" s="12" t="s">
        <v>36</v>
      </c>
      <c r="C14" s="32" t="s">
        <v>14</v>
      </c>
      <c r="D14" s="35">
        <v>0.03</v>
      </c>
      <c r="E14" s="14"/>
      <c r="F14" s="15">
        <v>-347790.5</v>
      </c>
    </row>
    <row r="15" spans="1:6" ht="12" customHeight="1">
      <c r="A15" s="5"/>
      <c r="B15" s="18" t="s">
        <v>37</v>
      </c>
      <c r="C15" s="33" t="s">
        <v>14</v>
      </c>
      <c r="D15" s="37">
        <v>0.12</v>
      </c>
      <c r="E15" s="5"/>
      <c r="F15" s="20">
        <v>-347790.62</v>
      </c>
    </row>
    <row r="16" spans="1:6" ht="11.25" customHeight="1">
      <c r="A16" s="14"/>
      <c r="B16" s="12" t="s">
        <v>37</v>
      </c>
      <c r="C16" s="32" t="s">
        <v>14</v>
      </c>
      <c r="D16" s="35">
        <v>0.03</v>
      </c>
      <c r="E16" s="14"/>
      <c r="F16" s="15">
        <v>-347790.65</v>
      </c>
    </row>
    <row r="17" spans="1:6" ht="12" customHeight="1">
      <c r="A17" s="5"/>
      <c r="B17" s="36">
        <v>44715</v>
      </c>
      <c r="C17" s="33" t="s">
        <v>24</v>
      </c>
      <c r="D17" s="37">
        <v>116.75</v>
      </c>
      <c r="E17" s="5"/>
      <c r="F17" s="20">
        <v>-347907.4</v>
      </c>
    </row>
    <row r="18" spans="1:6" ht="11.25" customHeight="1">
      <c r="A18" s="14"/>
      <c r="B18" s="34">
        <v>44715</v>
      </c>
      <c r="C18" s="32" t="s">
        <v>22</v>
      </c>
      <c r="D18" s="35">
        <v>24.52</v>
      </c>
      <c r="E18" s="14"/>
      <c r="F18" s="15">
        <v>-347931.92</v>
      </c>
    </row>
    <row r="19" spans="1:6" ht="12" customHeight="1">
      <c r="A19" s="5"/>
      <c r="B19" s="18" t="s">
        <v>38</v>
      </c>
      <c r="C19" s="33" t="s">
        <v>20</v>
      </c>
      <c r="D19" s="5"/>
      <c r="E19" s="28">
        <v>150000</v>
      </c>
      <c r="F19" s="20">
        <v>-197931.92</v>
      </c>
    </row>
    <row r="20" spans="1:6" ht="11.25" customHeight="1">
      <c r="A20" s="14"/>
      <c r="B20" s="12" t="s">
        <v>39</v>
      </c>
      <c r="C20" s="32" t="s">
        <v>23</v>
      </c>
      <c r="D20" s="15">
        <v>180000</v>
      </c>
      <c r="E20" s="14"/>
      <c r="F20" s="15">
        <v>-377931.92</v>
      </c>
    </row>
    <row r="21" spans="1:6" ht="12" customHeight="1">
      <c r="A21" s="5"/>
      <c r="B21" s="18" t="s">
        <v>40</v>
      </c>
      <c r="C21" s="33" t="s">
        <v>14</v>
      </c>
      <c r="D21" s="37">
        <v>900</v>
      </c>
      <c r="E21" s="5"/>
      <c r="F21" s="20">
        <v>-378831.92</v>
      </c>
    </row>
    <row r="22" spans="1:6" ht="11.25" customHeight="1">
      <c r="A22" s="14"/>
      <c r="B22" s="34">
        <v>44718</v>
      </c>
      <c r="C22" s="32" t="s">
        <v>14</v>
      </c>
      <c r="D22" s="35">
        <v>0.7</v>
      </c>
      <c r="E22" s="14"/>
      <c r="F22" s="15">
        <v>-378832.62</v>
      </c>
    </row>
    <row r="23" spans="1:6" ht="12" customHeight="1">
      <c r="A23" s="5"/>
      <c r="B23" s="36">
        <v>44718</v>
      </c>
      <c r="C23" s="33" t="s">
        <v>14</v>
      </c>
      <c r="D23" s="37">
        <v>0.15</v>
      </c>
      <c r="E23" s="5"/>
      <c r="F23" s="20">
        <v>-378832.77</v>
      </c>
    </row>
    <row r="24" spans="1:6" ht="11.25" customHeight="1">
      <c r="A24" s="14"/>
      <c r="B24" s="34">
        <v>44718</v>
      </c>
      <c r="C24" s="32" t="s">
        <v>24</v>
      </c>
      <c r="D24" s="35">
        <v>116.75</v>
      </c>
      <c r="E24" s="14"/>
      <c r="F24" s="15">
        <v>-378949.52</v>
      </c>
    </row>
    <row r="25" spans="1:6" ht="12" customHeight="1">
      <c r="A25" s="5"/>
      <c r="B25" s="36">
        <v>44718</v>
      </c>
      <c r="C25" s="33" t="s">
        <v>22</v>
      </c>
      <c r="D25" s="37">
        <v>24.52</v>
      </c>
      <c r="E25" s="5"/>
      <c r="F25" s="20">
        <v>-378974.04</v>
      </c>
    </row>
    <row r="26" spans="1:6" ht="11.25" customHeight="1">
      <c r="A26" s="14"/>
      <c r="B26" s="12" t="s">
        <v>41</v>
      </c>
      <c r="C26" s="32" t="s">
        <v>20</v>
      </c>
      <c r="D26" s="14"/>
      <c r="E26" s="26">
        <v>180000</v>
      </c>
      <c r="F26" s="15">
        <v>-198974.04</v>
      </c>
    </row>
    <row r="27" spans="1:6" ht="12" customHeight="1">
      <c r="A27" s="5"/>
      <c r="B27" s="18" t="s">
        <v>42</v>
      </c>
      <c r="C27" s="33" t="s">
        <v>21</v>
      </c>
      <c r="D27" s="37">
        <v>20</v>
      </c>
      <c r="E27" s="5"/>
      <c r="F27" s="20">
        <v>-198994.04</v>
      </c>
    </row>
    <row r="28" spans="1:6" ht="11.25" customHeight="1">
      <c r="A28" s="14"/>
      <c r="B28" s="12" t="s">
        <v>42</v>
      </c>
      <c r="C28" s="32" t="s">
        <v>22</v>
      </c>
      <c r="D28" s="35">
        <v>4.2</v>
      </c>
      <c r="E28" s="14"/>
      <c r="F28" s="15">
        <v>-198998.24</v>
      </c>
    </row>
    <row r="29" spans="1:6" ht="12" customHeight="1">
      <c r="A29" s="5"/>
      <c r="B29" s="18" t="s">
        <v>43</v>
      </c>
      <c r="C29" s="33" t="s">
        <v>21</v>
      </c>
      <c r="D29" s="37">
        <v>20</v>
      </c>
      <c r="E29" s="5"/>
      <c r="F29" s="20">
        <v>-199018.23999999999</v>
      </c>
    </row>
    <row r="30" spans="1:6" ht="11.25" customHeight="1">
      <c r="A30" s="14"/>
      <c r="B30" s="12" t="s">
        <v>43</v>
      </c>
      <c r="C30" s="32" t="s">
        <v>22</v>
      </c>
      <c r="D30" s="35">
        <v>4.2</v>
      </c>
      <c r="E30" s="14"/>
      <c r="F30" s="15">
        <v>-199022.44</v>
      </c>
    </row>
    <row r="31" spans="1:6" ht="12" customHeight="1">
      <c r="A31" s="5"/>
      <c r="B31" s="18" t="s">
        <v>44</v>
      </c>
      <c r="C31" s="33" t="s">
        <v>23</v>
      </c>
      <c r="D31" s="20">
        <v>360000</v>
      </c>
      <c r="E31" s="5"/>
      <c r="F31" s="20">
        <v>-559022.43999999994</v>
      </c>
    </row>
    <row r="32" spans="1:6" ht="11.25" customHeight="1">
      <c r="A32" s="14"/>
      <c r="B32" s="12" t="s">
        <v>45</v>
      </c>
      <c r="C32" s="32" t="s">
        <v>14</v>
      </c>
      <c r="D32" s="15">
        <v>1080</v>
      </c>
      <c r="E32" s="14"/>
      <c r="F32" s="15">
        <v>-560102.43999999994</v>
      </c>
    </row>
    <row r="33" spans="1:6" ht="12" customHeight="1">
      <c r="A33" s="5"/>
      <c r="B33" s="36">
        <v>44719</v>
      </c>
      <c r="C33" s="33" t="s">
        <v>14</v>
      </c>
      <c r="D33" s="37">
        <v>0.7</v>
      </c>
      <c r="E33" s="5"/>
      <c r="F33" s="20">
        <v>-560103.14</v>
      </c>
    </row>
    <row r="34" spans="1:6" ht="11.25" customHeight="1">
      <c r="A34" s="14"/>
      <c r="B34" s="34">
        <v>44719</v>
      </c>
      <c r="C34" s="32" t="s">
        <v>14</v>
      </c>
      <c r="D34" s="35">
        <v>0.15</v>
      </c>
      <c r="E34" s="14"/>
      <c r="F34" s="15">
        <v>-560103.29</v>
      </c>
    </row>
    <row r="35" spans="1:6" ht="12" customHeight="1">
      <c r="A35" s="5"/>
      <c r="B35" s="18" t="s">
        <v>46</v>
      </c>
      <c r="C35" s="33" t="s">
        <v>14</v>
      </c>
      <c r="D35" s="37">
        <v>0.12</v>
      </c>
      <c r="E35" s="5"/>
      <c r="F35" s="20">
        <v>-560103.41</v>
      </c>
    </row>
    <row r="36" spans="1:6" ht="11.25" customHeight="1">
      <c r="A36" s="14"/>
      <c r="B36" s="12" t="s">
        <v>46</v>
      </c>
      <c r="C36" s="32" t="s">
        <v>14</v>
      </c>
      <c r="D36" s="35">
        <v>0.03</v>
      </c>
      <c r="E36" s="14"/>
      <c r="F36" s="15">
        <v>-560103.43999999994</v>
      </c>
    </row>
    <row r="37" spans="1:6" ht="12" customHeight="1">
      <c r="A37" s="5"/>
      <c r="B37" s="18" t="s">
        <v>47</v>
      </c>
      <c r="C37" s="33" t="s">
        <v>14</v>
      </c>
      <c r="D37" s="37">
        <v>0.12</v>
      </c>
      <c r="E37" s="5"/>
      <c r="F37" s="20">
        <v>-560103.56000000006</v>
      </c>
    </row>
    <row r="38" spans="1:6" ht="11.25" customHeight="1">
      <c r="A38" s="14"/>
      <c r="B38" s="12" t="s">
        <v>47</v>
      </c>
      <c r="C38" s="32" t="s">
        <v>14</v>
      </c>
      <c r="D38" s="35">
        <v>0.03</v>
      </c>
      <c r="E38" s="14"/>
      <c r="F38" s="15">
        <v>-560103.59</v>
      </c>
    </row>
    <row r="39" spans="1:6" ht="12" customHeight="1">
      <c r="A39" s="5"/>
      <c r="B39" s="36">
        <v>44719</v>
      </c>
      <c r="C39" s="33" t="s">
        <v>24</v>
      </c>
      <c r="D39" s="37">
        <v>116.75</v>
      </c>
      <c r="E39" s="5"/>
      <c r="F39" s="20">
        <v>-560220.34</v>
      </c>
    </row>
    <row r="40" spans="1:6" ht="11.25" customHeight="1">
      <c r="A40" s="14"/>
      <c r="B40" s="34">
        <v>44719</v>
      </c>
      <c r="C40" s="32" t="s">
        <v>22</v>
      </c>
      <c r="D40" s="35">
        <v>24.52</v>
      </c>
      <c r="E40" s="14"/>
      <c r="F40" s="15">
        <v>-560244.86</v>
      </c>
    </row>
    <row r="41" spans="1:6" ht="13.35" customHeight="1">
      <c r="A41" s="5"/>
      <c r="B41" s="18" t="s">
        <v>48</v>
      </c>
      <c r="C41" s="33" t="s">
        <v>49</v>
      </c>
      <c r="D41" s="37">
        <v>100</v>
      </c>
      <c r="E41" s="5"/>
      <c r="F41" s="20">
        <v>-560344.86</v>
      </c>
    </row>
    <row r="42" spans="1:6" ht="11.25" customHeight="1">
      <c r="A42" s="14"/>
      <c r="B42" s="12" t="s">
        <v>50</v>
      </c>
      <c r="C42" s="32" t="s">
        <v>49</v>
      </c>
      <c r="D42" s="15">
        <v>110000</v>
      </c>
      <c r="E42" s="14"/>
      <c r="F42" s="15">
        <v>-670344.86</v>
      </c>
    </row>
    <row r="43" spans="1:6" ht="12" customHeight="1">
      <c r="A43" s="5"/>
      <c r="B43" s="18" t="s">
        <v>51</v>
      </c>
      <c r="C43" s="33" t="s">
        <v>52</v>
      </c>
      <c r="D43" s="20">
        <v>705000</v>
      </c>
      <c r="E43" s="5"/>
      <c r="F43" s="20">
        <v>-1375344.86</v>
      </c>
    </row>
    <row r="44" spans="1:6" ht="11.25" customHeight="1">
      <c r="A44" s="14"/>
      <c r="B44" s="12" t="s">
        <v>53</v>
      </c>
      <c r="C44" s="32" t="s">
        <v>49</v>
      </c>
      <c r="D44" s="15">
        <v>590000</v>
      </c>
      <c r="E44" s="14"/>
      <c r="F44" s="15">
        <v>-1965344.86</v>
      </c>
    </row>
    <row r="45" spans="1:6" ht="12" customHeight="1">
      <c r="A45" s="5"/>
      <c r="B45" s="18" t="s">
        <v>54</v>
      </c>
      <c r="C45" s="33" t="s">
        <v>52</v>
      </c>
      <c r="D45" s="20">
        <v>1000000</v>
      </c>
      <c r="E45" s="5"/>
      <c r="F45" s="20">
        <v>-2965344.86</v>
      </c>
    </row>
    <row r="46" spans="1:6" ht="11.25" customHeight="1">
      <c r="A46" s="14"/>
      <c r="B46" s="12" t="s">
        <v>55</v>
      </c>
      <c r="C46" s="32" t="s">
        <v>49</v>
      </c>
      <c r="D46" s="15">
        <v>90000</v>
      </c>
      <c r="E46" s="14"/>
      <c r="F46" s="15">
        <v>-3055344.86</v>
      </c>
    </row>
    <row r="47" spans="1:6" ht="12" customHeight="1">
      <c r="A47" s="5"/>
      <c r="B47" s="18" t="s">
        <v>56</v>
      </c>
      <c r="C47" s="33" t="s">
        <v>20</v>
      </c>
      <c r="D47" s="5"/>
      <c r="E47" s="28">
        <v>375000</v>
      </c>
      <c r="F47" s="20">
        <v>-2680344.86</v>
      </c>
    </row>
    <row r="48" spans="1:6" ht="11.25" customHeight="1">
      <c r="A48" s="14"/>
      <c r="B48" s="12" t="s">
        <v>57</v>
      </c>
      <c r="C48" s="32" t="s">
        <v>58</v>
      </c>
      <c r="D48" s="14"/>
      <c r="E48" s="26">
        <v>2500000</v>
      </c>
      <c r="F48" s="15">
        <v>-180344.86</v>
      </c>
    </row>
    <row r="49" spans="1:6" ht="12" customHeight="1">
      <c r="A49" s="5"/>
      <c r="B49" s="18" t="s">
        <v>57</v>
      </c>
      <c r="C49" s="33" t="s">
        <v>14</v>
      </c>
      <c r="D49" s="20">
        <v>15000</v>
      </c>
      <c r="E49" s="5"/>
      <c r="F49" s="20">
        <v>-195344.86</v>
      </c>
    </row>
    <row r="50" spans="1:6" ht="11.25" customHeight="1">
      <c r="A50" s="14"/>
      <c r="B50" s="12" t="s">
        <v>59</v>
      </c>
      <c r="C50" s="32" t="s">
        <v>21</v>
      </c>
      <c r="D50" s="35">
        <v>20</v>
      </c>
      <c r="E50" s="14"/>
      <c r="F50" s="15">
        <v>-195364.86</v>
      </c>
    </row>
    <row r="51" spans="1:6" ht="12" customHeight="1">
      <c r="A51" s="5"/>
      <c r="B51" s="18" t="s">
        <v>59</v>
      </c>
      <c r="C51" s="33" t="s">
        <v>22</v>
      </c>
      <c r="D51" s="37">
        <v>4.2</v>
      </c>
      <c r="E51" s="5"/>
      <c r="F51" s="20">
        <v>-195369.06</v>
      </c>
    </row>
    <row r="52" spans="1:6" ht="11.25" customHeight="1">
      <c r="A52" s="14"/>
      <c r="B52" s="34">
        <v>44719</v>
      </c>
      <c r="C52" s="32" t="s">
        <v>60</v>
      </c>
      <c r="D52" s="35">
        <v>100</v>
      </c>
      <c r="E52" s="14"/>
      <c r="F52" s="15">
        <v>-195469.06</v>
      </c>
    </row>
    <row r="53" spans="1:6" ht="12" customHeight="1">
      <c r="A53" s="5"/>
      <c r="B53" s="36">
        <v>44719</v>
      </c>
      <c r="C53" s="33" t="s">
        <v>22</v>
      </c>
      <c r="D53" s="37">
        <v>21</v>
      </c>
      <c r="E53" s="5"/>
      <c r="F53" s="20">
        <v>-195490.06</v>
      </c>
    </row>
    <row r="54" spans="1:6" ht="11.25" customHeight="1">
      <c r="A54" s="14"/>
      <c r="B54" s="12" t="s">
        <v>61</v>
      </c>
      <c r="C54" s="32" t="s">
        <v>23</v>
      </c>
      <c r="D54" s="15">
        <v>1500000</v>
      </c>
      <c r="E54" s="14"/>
      <c r="F54" s="15">
        <v>-1695490.06</v>
      </c>
    </row>
    <row r="55" spans="1:6" ht="12" customHeight="1">
      <c r="A55" s="5"/>
      <c r="B55" s="18" t="s">
        <v>62</v>
      </c>
      <c r="C55" s="33" t="s">
        <v>14</v>
      </c>
      <c r="D55" s="20">
        <v>2160</v>
      </c>
      <c r="E55" s="5"/>
      <c r="F55" s="20">
        <v>-1697650.06</v>
      </c>
    </row>
    <row r="56" spans="1:6" ht="11.25" customHeight="1">
      <c r="A56" s="14"/>
      <c r="B56" s="34">
        <v>44720</v>
      </c>
      <c r="C56" s="32" t="s">
        <v>14</v>
      </c>
      <c r="D56" s="35">
        <v>0.7</v>
      </c>
      <c r="E56" s="14"/>
      <c r="F56" s="15">
        <v>-1697650.76</v>
      </c>
    </row>
    <row r="57" spans="1:6" ht="12" customHeight="1">
      <c r="A57" s="5"/>
      <c r="B57" s="36">
        <v>44720</v>
      </c>
      <c r="C57" s="33" t="s">
        <v>14</v>
      </c>
      <c r="D57" s="37">
        <v>0.15</v>
      </c>
      <c r="E57" s="5"/>
      <c r="F57" s="20">
        <v>-1697650.91</v>
      </c>
    </row>
    <row r="58" spans="1:6" ht="11.25" customHeight="1">
      <c r="A58" s="14"/>
      <c r="B58" s="12" t="s">
        <v>63</v>
      </c>
      <c r="C58" s="32" t="s">
        <v>14</v>
      </c>
      <c r="D58" s="15">
        <v>4230</v>
      </c>
      <c r="E58" s="14"/>
      <c r="F58" s="15">
        <v>-1701880.91</v>
      </c>
    </row>
    <row r="59" spans="1:6" ht="12" customHeight="1">
      <c r="A59" s="5"/>
      <c r="B59" s="18" t="s">
        <v>64</v>
      </c>
      <c r="C59" s="33" t="s">
        <v>14</v>
      </c>
      <c r="D59" s="20">
        <v>6000</v>
      </c>
      <c r="E59" s="5"/>
      <c r="F59" s="20">
        <v>-1707880.91</v>
      </c>
    </row>
    <row r="60" spans="1:6" ht="11.25" customHeight="1">
      <c r="A60" s="14"/>
      <c r="B60" s="12" t="s">
        <v>65</v>
      </c>
      <c r="C60" s="32" t="s">
        <v>14</v>
      </c>
      <c r="D60" s="35">
        <v>0.12</v>
      </c>
      <c r="E60" s="14"/>
      <c r="F60" s="15">
        <v>-1707881.03</v>
      </c>
    </row>
    <row r="61" spans="1:6" ht="12" customHeight="1">
      <c r="A61" s="5"/>
      <c r="B61" s="18" t="s">
        <v>65</v>
      </c>
      <c r="C61" s="33" t="s">
        <v>14</v>
      </c>
      <c r="D61" s="37">
        <v>0.03</v>
      </c>
      <c r="E61" s="5"/>
      <c r="F61" s="20">
        <v>-1707881.06</v>
      </c>
    </row>
    <row r="62" spans="1:6" ht="11.25" customHeight="1">
      <c r="A62" s="14"/>
      <c r="B62" s="34">
        <v>44720</v>
      </c>
      <c r="C62" s="32" t="s">
        <v>14</v>
      </c>
      <c r="D62" s="35">
        <v>0.6</v>
      </c>
      <c r="E62" s="14"/>
      <c r="F62" s="15">
        <v>-1707881.66</v>
      </c>
    </row>
    <row r="63" spans="1:6" ht="11.25" customHeight="1">
      <c r="A63" s="5"/>
      <c r="B63" s="36">
        <v>44720</v>
      </c>
      <c r="C63" s="33" t="s">
        <v>14</v>
      </c>
      <c r="D63" s="37">
        <v>0.13</v>
      </c>
      <c r="E63" s="5"/>
      <c r="F63" s="20">
        <v>-1707881.79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8"/>
  <sheetViews>
    <sheetView topLeftCell="A43" workbookViewId="0">
      <selection activeCell="B4" sqref="B4:F58"/>
    </sheetView>
  </sheetViews>
  <sheetFormatPr baseColWidth="10" defaultColWidth="9.33203125" defaultRowHeight="12.75"/>
  <cols>
    <col min="1" max="1" width="3.33203125" customWidth="1"/>
    <col min="2" max="2" width="22.1640625" customWidth="1"/>
    <col min="3" max="3" width="36.83203125" customWidth="1"/>
    <col min="4" max="4" width="24.1640625" customWidth="1"/>
    <col min="5" max="5" width="23.5" customWidth="1"/>
    <col min="6" max="6" width="16" customWidth="1"/>
    <col min="7" max="7" width="2.5" customWidth="1"/>
  </cols>
  <sheetData>
    <row r="1" spans="1:7" ht="15.75" customHeight="1">
      <c r="A1" s="88" t="s">
        <v>7</v>
      </c>
      <c r="B1" s="88"/>
      <c r="C1" s="88"/>
      <c r="D1" s="88"/>
      <c r="E1" s="88"/>
      <c r="F1" s="88"/>
      <c r="G1" s="88"/>
    </row>
    <row r="2" spans="1:7" ht="0.95" customHeight="1"/>
    <row r="3" spans="1:7" ht="15.2" customHeight="1">
      <c r="A3" s="29"/>
      <c r="B3" s="7" t="s">
        <v>29</v>
      </c>
      <c r="C3" s="7" t="s">
        <v>30</v>
      </c>
      <c r="D3" s="31" t="s">
        <v>11</v>
      </c>
      <c r="E3" s="9" t="s">
        <v>12</v>
      </c>
      <c r="F3" s="31" t="s">
        <v>31</v>
      </c>
    </row>
    <row r="4" spans="1:7" ht="11.25" customHeight="1">
      <c r="A4" s="14"/>
      <c r="B4" s="34">
        <v>44720</v>
      </c>
      <c r="C4" s="12" t="s">
        <v>24</v>
      </c>
      <c r="D4" s="35">
        <v>120.15</v>
      </c>
      <c r="E4" s="14"/>
      <c r="F4" s="15">
        <v>-1708001.94</v>
      </c>
    </row>
    <row r="5" spans="1:7" ht="12" customHeight="1">
      <c r="A5" s="5"/>
      <c r="B5" s="36">
        <v>44720</v>
      </c>
      <c r="C5" s="18" t="s">
        <v>22</v>
      </c>
      <c r="D5" s="37">
        <v>25.23</v>
      </c>
      <c r="E5" s="5"/>
      <c r="F5" s="20">
        <v>-1708027.17</v>
      </c>
    </row>
    <row r="6" spans="1:7" ht="11.25" customHeight="1">
      <c r="A6" s="14"/>
      <c r="B6" s="12" t="s">
        <v>66</v>
      </c>
      <c r="C6" s="12" t="s">
        <v>49</v>
      </c>
      <c r="D6" s="15">
        <v>1000000</v>
      </c>
      <c r="E6" s="14"/>
      <c r="F6" s="15">
        <v>-2708027.17</v>
      </c>
    </row>
    <row r="7" spans="1:7" ht="12" customHeight="1">
      <c r="A7" s="5"/>
      <c r="B7" s="18" t="s">
        <v>67</v>
      </c>
      <c r="C7" s="18" t="s">
        <v>49</v>
      </c>
      <c r="D7" s="20">
        <v>1000000</v>
      </c>
      <c r="E7" s="5"/>
      <c r="F7" s="20">
        <v>-3708027.17</v>
      </c>
    </row>
    <row r="8" spans="1:7" ht="11.25" customHeight="1">
      <c r="A8" s="14"/>
      <c r="B8" s="12" t="s">
        <v>68</v>
      </c>
      <c r="C8" s="12" t="s">
        <v>49</v>
      </c>
      <c r="D8" s="15">
        <v>200000</v>
      </c>
      <c r="E8" s="14"/>
      <c r="F8" s="15">
        <v>-3908027.17</v>
      </c>
    </row>
    <row r="9" spans="1:7" ht="12" customHeight="1">
      <c r="A9" s="5"/>
      <c r="B9" s="18" t="s">
        <v>69</v>
      </c>
      <c r="C9" s="18" t="s">
        <v>49</v>
      </c>
      <c r="D9" s="20">
        <v>100000</v>
      </c>
      <c r="E9" s="5"/>
      <c r="F9" s="20">
        <v>-4008027.17</v>
      </c>
    </row>
    <row r="10" spans="1:7" ht="11.25" customHeight="1">
      <c r="A10" s="38"/>
      <c r="B10" s="39" t="s">
        <v>70</v>
      </c>
      <c r="C10" s="39" t="s">
        <v>49</v>
      </c>
      <c r="D10" s="40">
        <v>1000000</v>
      </c>
      <c r="E10" s="38"/>
      <c r="F10" s="40">
        <v>-5008027.17</v>
      </c>
    </row>
    <row r="11" spans="1:7" ht="11.25" customHeight="1">
      <c r="A11" s="41"/>
      <c r="B11" s="42" t="s">
        <v>71</v>
      </c>
      <c r="C11" s="42" t="s">
        <v>49</v>
      </c>
      <c r="D11" s="43">
        <v>150000</v>
      </c>
      <c r="E11" s="41"/>
      <c r="F11" s="44">
        <v>-5158027.17</v>
      </c>
    </row>
    <row r="12" spans="1:7" ht="11.25" customHeight="1">
      <c r="A12" s="45"/>
      <c r="B12" s="46" t="s">
        <v>72</v>
      </c>
      <c r="C12" s="46" t="s">
        <v>14</v>
      </c>
      <c r="D12" s="47">
        <v>30020.5</v>
      </c>
      <c r="E12" s="45"/>
      <c r="F12" s="47">
        <v>-5188047.67</v>
      </c>
    </row>
    <row r="13" spans="1:7" ht="12" customHeight="1">
      <c r="A13" s="5"/>
      <c r="B13" s="18" t="s">
        <v>73</v>
      </c>
      <c r="C13" s="18" t="s">
        <v>26</v>
      </c>
      <c r="D13" s="5"/>
      <c r="E13" s="28">
        <v>5003416.8499999996</v>
      </c>
      <c r="F13" s="20">
        <v>-184630.82</v>
      </c>
    </row>
    <row r="14" spans="1:7" ht="11.25" customHeight="1">
      <c r="A14" s="14"/>
      <c r="B14" s="12" t="s">
        <v>74</v>
      </c>
      <c r="C14" s="12" t="s">
        <v>21</v>
      </c>
      <c r="D14" s="35">
        <v>20</v>
      </c>
      <c r="E14" s="14"/>
      <c r="F14" s="15">
        <v>-184650.82</v>
      </c>
    </row>
    <row r="15" spans="1:7" ht="12" customHeight="1">
      <c r="A15" s="5"/>
      <c r="B15" s="18" t="s">
        <v>74</v>
      </c>
      <c r="C15" s="18" t="s">
        <v>22</v>
      </c>
      <c r="D15" s="37">
        <v>4.2</v>
      </c>
      <c r="E15" s="5"/>
      <c r="F15" s="20">
        <v>-184655.02</v>
      </c>
    </row>
    <row r="16" spans="1:7" ht="11.25" customHeight="1">
      <c r="A16" s="14"/>
      <c r="B16" s="34">
        <v>44720</v>
      </c>
      <c r="C16" s="12" t="s">
        <v>60</v>
      </c>
      <c r="D16" s="35">
        <v>100</v>
      </c>
      <c r="E16" s="14"/>
      <c r="F16" s="15">
        <v>-184755.02</v>
      </c>
    </row>
    <row r="17" spans="1:6" ht="12" customHeight="1">
      <c r="A17" s="5"/>
      <c r="B17" s="36">
        <v>44720</v>
      </c>
      <c r="C17" s="18" t="s">
        <v>22</v>
      </c>
      <c r="D17" s="37">
        <v>21</v>
      </c>
      <c r="E17" s="5"/>
      <c r="F17" s="20">
        <v>-184776.02</v>
      </c>
    </row>
    <row r="18" spans="1:6" ht="11.25" customHeight="1">
      <c r="A18" s="14"/>
      <c r="B18" s="12" t="s">
        <v>75</v>
      </c>
      <c r="C18" s="12" t="s">
        <v>23</v>
      </c>
      <c r="D18" s="15">
        <v>150000</v>
      </c>
      <c r="E18" s="14"/>
      <c r="F18" s="15">
        <v>-334776.02</v>
      </c>
    </row>
    <row r="19" spans="1:6" ht="12" customHeight="1">
      <c r="A19" s="5"/>
      <c r="B19" s="18" t="s">
        <v>76</v>
      </c>
      <c r="C19" s="18" t="s">
        <v>14</v>
      </c>
      <c r="D19" s="20">
        <v>9000</v>
      </c>
      <c r="E19" s="5"/>
      <c r="F19" s="20">
        <v>-343776.02</v>
      </c>
    </row>
    <row r="20" spans="1:6" ht="11.25" customHeight="1">
      <c r="A20" s="14"/>
      <c r="B20" s="34">
        <v>44721</v>
      </c>
      <c r="C20" s="12" t="s">
        <v>14</v>
      </c>
      <c r="D20" s="35">
        <v>0.72</v>
      </c>
      <c r="E20" s="14"/>
      <c r="F20" s="15">
        <v>-343776.74</v>
      </c>
    </row>
    <row r="21" spans="1:6" ht="12" customHeight="1">
      <c r="A21" s="5"/>
      <c r="B21" s="36">
        <v>44721</v>
      </c>
      <c r="C21" s="18" t="s">
        <v>14</v>
      </c>
      <c r="D21" s="37">
        <v>0.15</v>
      </c>
      <c r="E21" s="5"/>
      <c r="F21" s="20">
        <v>-343776.89</v>
      </c>
    </row>
    <row r="22" spans="1:6" ht="11.25" customHeight="1">
      <c r="A22" s="14"/>
      <c r="B22" s="12" t="s">
        <v>77</v>
      </c>
      <c r="C22" s="12" t="s">
        <v>14</v>
      </c>
      <c r="D22" s="35">
        <v>0.12</v>
      </c>
      <c r="E22" s="14"/>
      <c r="F22" s="15">
        <v>-343777.01</v>
      </c>
    </row>
    <row r="23" spans="1:6" ht="12" customHeight="1">
      <c r="A23" s="5"/>
      <c r="B23" s="18" t="s">
        <v>77</v>
      </c>
      <c r="C23" s="18" t="s">
        <v>14</v>
      </c>
      <c r="D23" s="37">
        <v>0.03</v>
      </c>
      <c r="E23" s="5"/>
      <c r="F23" s="20">
        <v>-343777.04</v>
      </c>
    </row>
    <row r="24" spans="1:6" ht="11.25" customHeight="1">
      <c r="A24" s="14"/>
      <c r="B24" s="34">
        <v>44721</v>
      </c>
      <c r="C24" s="12" t="s">
        <v>14</v>
      </c>
      <c r="D24" s="35">
        <v>0.6</v>
      </c>
      <c r="E24" s="14"/>
      <c r="F24" s="15">
        <v>-343777.64</v>
      </c>
    </row>
    <row r="25" spans="1:6" ht="12" customHeight="1">
      <c r="A25" s="5"/>
      <c r="B25" s="36">
        <v>44721</v>
      </c>
      <c r="C25" s="18" t="s">
        <v>14</v>
      </c>
      <c r="D25" s="37">
        <v>0.13</v>
      </c>
      <c r="E25" s="5"/>
      <c r="F25" s="20">
        <v>-343777.77</v>
      </c>
    </row>
    <row r="26" spans="1:6" ht="11.25" customHeight="1">
      <c r="A26" s="14"/>
      <c r="B26" s="34">
        <v>44721</v>
      </c>
      <c r="C26" s="12" t="s">
        <v>24</v>
      </c>
      <c r="D26" s="35">
        <v>120.15</v>
      </c>
      <c r="E26" s="14"/>
      <c r="F26" s="15">
        <v>-343897.92</v>
      </c>
    </row>
    <row r="27" spans="1:6" ht="12" customHeight="1">
      <c r="A27" s="5"/>
      <c r="B27" s="36">
        <v>44721</v>
      </c>
      <c r="C27" s="18" t="s">
        <v>22</v>
      </c>
      <c r="D27" s="37">
        <v>25.23</v>
      </c>
      <c r="E27" s="5"/>
      <c r="F27" s="20">
        <v>-343923.15</v>
      </c>
    </row>
    <row r="28" spans="1:6" ht="11.25" customHeight="1">
      <c r="A28" s="14"/>
      <c r="B28" s="12" t="s">
        <v>78</v>
      </c>
      <c r="C28" s="12" t="s">
        <v>52</v>
      </c>
      <c r="D28" s="15">
        <v>31000</v>
      </c>
      <c r="E28" s="14"/>
      <c r="F28" s="15">
        <v>-374923.15</v>
      </c>
    </row>
    <row r="29" spans="1:6" ht="12" customHeight="1">
      <c r="A29" s="5"/>
      <c r="B29" s="18" t="s">
        <v>79</v>
      </c>
      <c r="C29" s="18" t="s">
        <v>26</v>
      </c>
      <c r="D29" s="5"/>
      <c r="E29" s="28">
        <v>30000</v>
      </c>
      <c r="F29" s="20">
        <v>-344923.15</v>
      </c>
    </row>
    <row r="30" spans="1:6" ht="11.25" customHeight="1">
      <c r="A30" s="14"/>
      <c r="B30" s="12" t="s">
        <v>80</v>
      </c>
      <c r="C30" s="12" t="s">
        <v>20</v>
      </c>
      <c r="D30" s="14"/>
      <c r="E30" s="26">
        <v>150000</v>
      </c>
      <c r="F30" s="15">
        <v>-194923.15</v>
      </c>
    </row>
    <row r="31" spans="1:6" ht="12" customHeight="1">
      <c r="A31" s="5"/>
      <c r="B31" s="18" t="s">
        <v>81</v>
      </c>
      <c r="C31" s="18" t="s">
        <v>21</v>
      </c>
      <c r="D31" s="37">
        <v>20</v>
      </c>
      <c r="E31" s="5"/>
      <c r="F31" s="20">
        <v>-194943.15</v>
      </c>
    </row>
    <row r="32" spans="1:6" ht="11.25" customHeight="1">
      <c r="A32" s="14"/>
      <c r="B32" s="12" t="s">
        <v>81</v>
      </c>
      <c r="C32" s="12" t="s">
        <v>22</v>
      </c>
      <c r="D32" s="35">
        <v>4.2</v>
      </c>
      <c r="E32" s="14"/>
      <c r="F32" s="15">
        <v>-194947.35</v>
      </c>
    </row>
    <row r="33" spans="1:6" ht="12" customHeight="1">
      <c r="A33" s="5"/>
      <c r="B33" s="18" t="s">
        <v>82</v>
      </c>
      <c r="C33" s="18" t="s">
        <v>14</v>
      </c>
      <c r="D33" s="37">
        <v>900</v>
      </c>
      <c r="E33" s="5"/>
      <c r="F33" s="20">
        <v>-195847.35</v>
      </c>
    </row>
    <row r="34" spans="1:6" ht="11.25" customHeight="1">
      <c r="A34" s="14"/>
      <c r="B34" s="34">
        <v>44722</v>
      </c>
      <c r="C34" s="12" t="s">
        <v>14</v>
      </c>
      <c r="D34" s="35">
        <v>0.72</v>
      </c>
      <c r="E34" s="14"/>
      <c r="F34" s="15">
        <v>-195848.07</v>
      </c>
    </row>
    <row r="35" spans="1:6" ht="12" customHeight="1">
      <c r="A35" s="5"/>
      <c r="B35" s="36">
        <v>44722</v>
      </c>
      <c r="C35" s="18" t="s">
        <v>14</v>
      </c>
      <c r="D35" s="37">
        <v>0.15</v>
      </c>
      <c r="E35" s="5"/>
      <c r="F35" s="20">
        <v>-195848.22</v>
      </c>
    </row>
    <row r="36" spans="1:6" ht="11.25" customHeight="1">
      <c r="A36" s="14"/>
      <c r="B36" s="12" t="s">
        <v>83</v>
      </c>
      <c r="C36" s="12" t="s">
        <v>14</v>
      </c>
      <c r="D36" s="35">
        <v>186</v>
      </c>
      <c r="E36" s="14"/>
      <c r="F36" s="15">
        <v>-196034.22</v>
      </c>
    </row>
    <row r="37" spans="1:6" ht="12" customHeight="1">
      <c r="A37" s="5"/>
      <c r="B37" s="18" t="s">
        <v>84</v>
      </c>
      <c r="C37" s="18" t="s">
        <v>14</v>
      </c>
      <c r="D37" s="37">
        <v>0.12</v>
      </c>
      <c r="E37" s="5"/>
      <c r="F37" s="20">
        <v>-196034.34</v>
      </c>
    </row>
    <row r="38" spans="1:6" ht="11.25" customHeight="1">
      <c r="A38" s="14"/>
      <c r="B38" s="12" t="s">
        <v>84</v>
      </c>
      <c r="C38" s="12" t="s">
        <v>14</v>
      </c>
      <c r="D38" s="35">
        <v>0.03</v>
      </c>
      <c r="E38" s="14"/>
      <c r="F38" s="15">
        <v>-196034.37</v>
      </c>
    </row>
    <row r="39" spans="1:6" ht="12" customHeight="1">
      <c r="A39" s="5"/>
      <c r="B39" s="18" t="s">
        <v>85</v>
      </c>
      <c r="C39" s="18" t="s">
        <v>52</v>
      </c>
      <c r="D39" s="20">
        <v>2000</v>
      </c>
      <c r="E39" s="5"/>
      <c r="F39" s="20">
        <v>-198034.37</v>
      </c>
    </row>
    <row r="40" spans="1:6" ht="11.25" customHeight="1">
      <c r="A40" s="14"/>
      <c r="B40" s="12" t="s">
        <v>86</v>
      </c>
      <c r="C40" s="12" t="s">
        <v>52</v>
      </c>
      <c r="D40" s="15">
        <v>20000</v>
      </c>
      <c r="E40" s="14"/>
      <c r="F40" s="15">
        <v>-218034.37</v>
      </c>
    </row>
    <row r="41" spans="1:6" ht="12" customHeight="1">
      <c r="A41" s="5"/>
      <c r="B41" s="18" t="s">
        <v>87</v>
      </c>
      <c r="C41" s="18" t="s">
        <v>52</v>
      </c>
      <c r="D41" s="20">
        <v>21400</v>
      </c>
      <c r="E41" s="5"/>
      <c r="F41" s="20">
        <v>-239434.37</v>
      </c>
    </row>
    <row r="42" spans="1:6" ht="11.25" customHeight="1">
      <c r="A42" s="14"/>
      <c r="B42" s="12" t="s">
        <v>88</v>
      </c>
      <c r="C42" s="12" t="s">
        <v>52</v>
      </c>
      <c r="D42" s="15">
        <v>62000.11</v>
      </c>
      <c r="E42" s="14"/>
      <c r="F42" s="15">
        <v>-301434.48</v>
      </c>
    </row>
    <row r="43" spans="1:6" ht="12" customHeight="1">
      <c r="A43" s="5"/>
      <c r="B43" s="18" t="s">
        <v>89</v>
      </c>
      <c r="C43" s="18" t="s">
        <v>49</v>
      </c>
      <c r="D43" s="20">
        <v>130000</v>
      </c>
      <c r="E43" s="5"/>
      <c r="F43" s="20">
        <v>-431434.48</v>
      </c>
    </row>
    <row r="44" spans="1:6" ht="11.25" customHeight="1">
      <c r="A44" s="14"/>
      <c r="B44" s="12" t="s">
        <v>90</v>
      </c>
      <c r="C44" s="12" t="s">
        <v>49</v>
      </c>
      <c r="D44" s="15">
        <v>60000</v>
      </c>
      <c r="E44" s="14"/>
      <c r="F44" s="15">
        <v>-491434.48</v>
      </c>
    </row>
    <row r="45" spans="1:6" ht="12" customHeight="1">
      <c r="A45" s="5"/>
      <c r="B45" s="18" t="s">
        <v>91</v>
      </c>
      <c r="C45" s="18" t="s">
        <v>92</v>
      </c>
      <c r="D45" s="5"/>
      <c r="E45" s="28">
        <v>295878.3</v>
      </c>
      <c r="F45" s="20">
        <v>-195556.18</v>
      </c>
    </row>
    <row r="46" spans="1:6" ht="11.25" customHeight="1">
      <c r="A46" s="14"/>
      <c r="B46" s="12" t="s">
        <v>91</v>
      </c>
      <c r="C46" s="12" t="s">
        <v>14</v>
      </c>
      <c r="D46" s="15">
        <v>1775.27</v>
      </c>
      <c r="E46" s="14"/>
      <c r="F46" s="15">
        <v>-197331.45</v>
      </c>
    </row>
    <row r="47" spans="1:6" ht="12" customHeight="1">
      <c r="A47" s="5"/>
      <c r="B47" s="18" t="s">
        <v>93</v>
      </c>
      <c r="C47" s="18" t="s">
        <v>21</v>
      </c>
      <c r="D47" s="37">
        <v>20</v>
      </c>
      <c r="E47" s="5"/>
      <c r="F47" s="20">
        <v>-197351.45</v>
      </c>
    </row>
    <row r="48" spans="1:6" ht="11.25" customHeight="1">
      <c r="A48" s="14"/>
      <c r="B48" s="12" t="s">
        <v>93</v>
      </c>
      <c r="C48" s="12" t="s">
        <v>22</v>
      </c>
      <c r="D48" s="35">
        <v>4.2</v>
      </c>
      <c r="E48" s="14"/>
      <c r="F48" s="15">
        <v>-197355.65</v>
      </c>
    </row>
    <row r="49" spans="1:6" ht="12" customHeight="1">
      <c r="A49" s="5"/>
      <c r="B49" s="36">
        <v>44722</v>
      </c>
      <c r="C49" s="18" t="s">
        <v>60</v>
      </c>
      <c r="D49" s="37">
        <v>15</v>
      </c>
      <c r="E49" s="5"/>
      <c r="F49" s="20">
        <v>-197370.65</v>
      </c>
    </row>
    <row r="50" spans="1:6" ht="11.25" customHeight="1">
      <c r="A50" s="14"/>
      <c r="B50" s="34">
        <v>44722</v>
      </c>
      <c r="C50" s="12" t="s">
        <v>22</v>
      </c>
      <c r="D50" s="35">
        <v>3.15</v>
      </c>
      <c r="E50" s="14"/>
      <c r="F50" s="15">
        <v>-197373.8</v>
      </c>
    </row>
    <row r="51" spans="1:6" ht="12" customHeight="1">
      <c r="A51" s="5"/>
      <c r="B51" s="18" t="s">
        <v>94</v>
      </c>
      <c r="C51" s="18" t="s">
        <v>14</v>
      </c>
      <c r="D51" s="37">
        <v>12</v>
      </c>
      <c r="E51" s="5"/>
      <c r="F51" s="20">
        <v>-197385.8</v>
      </c>
    </row>
    <row r="52" spans="1:6" ht="11.25" customHeight="1">
      <c r="A52" s="14"/>
      <c r="B52" s="12" t="s">
        <v>95</v>
      </c>
      <c r="C52" s="12" t="s">
        <v>14</v>
      </c>
      <c r="D52" s="35">
        <v>120</v>
      </c>
      <c r="E52" s="14"/>
      <c r="F52" s="15">
        <v>-197505.8</v>
      </c>
    </row>
    <row r="53" spans="1:6" ht="12" customHeight="1">
      <c r="A53" s="5"/>
      <c r="B53" s="18" t="s">
        <v>96</v>
      </c>
      <c r="C53" s="18" t="s">
        <v>14</v>
      </c>
      <c r="D53" s="37">
        <v>128.4</v>
      </c>
      <c r="E53" s="5"/>
      <c r="F53" s="20">
        <v>-197634.2</v>
      </c>
    </row>
    <row r="54" spans="1:6" ht="11.25" customHeight="1">
      <c r="A54" s="14"/>
      <c r="B54" s="12" t="s">
        <v>97</v>
      </c>
      <c r="C54" s="12" t="s">
        <v>14</v>
      </c>
      <c r="D54" s="35">
        <v>372</v>
      </c>
      <c r="E54" s="14"/>
      <c r="F54" s="15">
        <v>-198006.2</v>
      </c>
    </row>
    <row r="55" spans="1:6" ht="12" customHeight="1">
      <c r="A55" s="5"/>
      <c r="B55" s="18" t="s">
        <v>98</v>
      </c>
      <c r="C55" s="18" t="s">
        <v>14</v>
      </c>
      <c r="D55" s="37">
        <v>0.12</v>
      </c>
      <c r="E55" s="5"/>
      <c r="F55" s="20">
        <v>-198006.32</v>
      </c>
    </row>
    <row r="56" spans="1:6" ht="11.25" customHeight="1">
      <c r="A56" s="14"/>
      <c r="B56" s="12" t="s">
        <v>98</v>
      </c>
      <c r="C56" s="12" t="s">
        <v>14</v>
      </c>
      <c r="D56" s="35">
        <v>0.03</v>
      </c>
      <c r="E56" s="14"/>
      <c r="F56" s="15">
        <v>-198006.35</v>
      </c>
    </row>
    <row r="57" spans="1:6" ht="12" customHeight="1">
      <c r="A57" s="5"/>
      <c r="B57" s="36">
        <v>44725</v>
      </c>
      <c r="C57" s="18" t="s">
        <v>14</v>
      </c>
      <c r="D57" s="37">
        <v>0.09</v>
      </c>
      <c r="E57" s="5"/>
      <c r="F57" s="20">
        <v>-198006.44</v>
      </c>
    </row>
    <row r="58" spans="1:6" ht="11.25" customHeight="1">
      <c r="A58" s="14"/>
      <c r="B58" s="34">
        <v>44725</v>
      </c>
      <c r="C58" s="12" t="s">
        <v>14</v>
      </c>
      <c r="D58" s="35">
        <v>0.02</v>
      </c>
      <c r="E58" s="14"/>
      <c r="F58" s="15">
        <v>-198006.46</v>
      </c>
    </row>
  </sheetData>
  <mergeCells count="1">
    <mergeCell ref="A1:G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3"/>
  <sheetViews>
    <sheetView workbookViewId="0">
      <selection activeCell="A2" sqref="A2:F63"/>
    </sheetView>
  </sheetViews>
  <sheetFormatPr baseColWidth="10" defaultColWidth="9.33203125" defaultRowHeight="12.75"/>
  <cols>
    <col min="1" max="1" width="11.83203125" customWidth="1"/>
    <col min="2" max="2" width="14" customWidth="1"/>
    <col min="3" max="3" width="36.83203125" customWidth="1"/>
    <col min="4" max="4" width="25.83203125" customWidth="1"/>
    <col min="5" max="5" width="21.83203125" customWidth="1"/>
    <col min="6" max="6" width="16" customWidth="1"/>
  </cols>
  <sheetData>
    <row r="1" spans="1:6" ht="13.35" customHeight="1">
      <c r="A1" s="6" t="s">
        <v>8</v>
      </c>
      <c r="B1" s="7" t="s">
        <v>9</v>
      </c>
      <c r="C1" s="7" t="s">
        <v>30</v>
      </c>
      <c r="D1" s="8" t="s">
        <v>11</v>
      </c>
      <c r="E1" s="9" t="s">
        <v>12</v>
      </c>
      <c r="F1" s="31" t="s">
        <v>31</v>
      </c>
    </row>
    <row r="2" spans="1:6" ht="14.1" customHeight="1">
      <c r="A2" s="16">
        <v>44725</v>
      </c>
      <c r="B2" s="23">
        <v>8327345</v>
      </c>
      <c r="C2" s="18" t="s">
        <v>92</v>
      </c>
      <c r="D2" s="5"/>
      <c r="E2" s="28">
        <v>137505.78</v>
      </c>
      <c r="F2" s="20">
        <v>-60500.68</v>
      </c>
    </row>
    <row r="3" spans="1:6" ht="11.25" customHeight="1">
      <c r="A3" s="10">
        <v>44725</v>
      </c>
      <c r="B3" s="24">
        <v>8327345</v>
      </c>
      <c r="C3" s="12" t="s">
        <v>14</v>
      </c>
      <c r="D3" s="21">
        <v>825.03</v>
      </c>
      <c r="E3" s="14"/>
      <c r="F3" s="15">
        <v>-61325.71</v>
      </c>
    </row>
    <row r="4" spans="1:6" ht="12" customHeight="1">
      <c r="A4" s="16">
        <v>44725</v>
      </c>
      <c r="B4" s="17">
        <v>114801</v>
      </c>
      <c r="C4" s="18" t="s">
        <v>21</v>
      </c>
      <c r="D4" s="22">
        <v>20</v>
      </c>
      <c r="E4" s="5"/>
      <c r="F4" s="20">
        <v>-61345.71</v>
      </c>
    </row>
    <row r="5" spans="1:6" ht="11.25" customHeight="1">
      <c r="A5" s="10">
        <v>44725</v>
      </c>
      <c r="B5" s="11">
        <v>114801</v>
      </c>
      <c r="C5" s="12" t="s">
        <v>22</v>
      </c>
      <c r="D5" s="21">
        <v>4.2</v>
      </c>
      <c r="E5" s="14"/>
      <c r="F5" s="15">
        <v>-61349.91</v>
      </c>
    </row>
    <row r="6" spans="1:6" ht="12" customHeight="1">
      <c r="A6" s="16">
        <v>44726</v>
      </c>
      <c r="B6" s="17">
        <v>114801</v>
      </c>
      <c r="C6" s="18" t="s">
        <v>14</v>
      </c>
      <c r="D6" s="22">
        <v>0.12</v>
      </c>
      <c r="E6" s="5"/>
      <c r="F6" s="20">
        <v>-61350.03</v>
      </c>
    </row>
    <row r="7" spans="1:6" ht="11.25" customHeight="1">
      <c r="A7" s="10">
        <v>44726</v>
      </c>
      <c r="B7" s="11">
        <v>114801</v>
      </c>
      <c r="C7" s="12" t="s">
        <v>14</v>
      </c>
      <c r="D7" s="21">
        <v>0.03</v>
      </c>
      <c r="E7" s="14"/>
      <c r="F7" s="15">
        <v>-61350.06</v>
      </c>
    </row>
    <row r="8" spans="1:6" ht="12" customHeight="1">
      <c r="A8" s="16">
        <v>44726</v>
      </c>
      <c r="B8" s="17">
        <v>8509116</v>
      </c>
      <c r="C8" s="18" t="s">
        <v>49</v>
      </c>
      <c r="D8" s="19">
        <v>50000</v>
      </c>
      <c r="E8" s="5"/>
      <c r="F8" s="20">
        <v>-111350.06</v>
      </c>
    </row>
    <row r="9" spans="1:6" ht="11.25" customHeight="1">
      <c r="A9" s="10">
        <v>44726</v>
      </c>
      <c r="B9" s="11">
        <v>8510060</v>
      </c>
      <c r="C9" s="12" t="s">
        <v>49</v>
      </c>
      <c r="D9" s="13">
        <v>50000</v>
      </c>
      <c r="E9" s="14"/>
      <c r="F9" s="15">
        <v>-161350.06</v>
      </c>
    </row>
    <row r="10" spans="1:6" ht="12" customHeight="1">
      <c r="A10" s="16">
        <v>44726</v>
      </c>
      <c r="B10" s="17">
        <v>8511330</v>
      </c>
      <c r="C10" s="18" t="s">
        <v>99</v>
      </c>
      <c r="D10" s="19">
        <v>5000</v>
      </c>
      <c r="E10" s="5"/>
      <c r="F10" s="20">
        <v>-166350.06</v>
      </c>
    </row>
    <row r="11" spans="1:6" ht="11.25" customHeight="1">
      <c r="A11" s="10">
        <v>44726</v>
      </c>
      <c r="B11" s="11">
        <v>8511330</v>
      </c>
      <c r="C11" s="12" t="s">
        <v>14</v>
      </c>
      <c r="D11" s="21">
        <v>30</v>
      </c>
      <c r="E11" s="14"/>
      <c r="F11" s="15">
        <v>-166380.06</v>
      </c>
    </row>
    <row r="12" spans="1:6" ht="12" customHeight="1">
      <c r="A12" s="16">
        <v>44727</v>
      </c>
      <c r="B12" s="17">
        <v>114851</v>
      </c>
      <c r="C12" s="18" t="s">
        <v>23</v>
      </c>
      <c r="D12" s="19">
        <v>30000</v>
      </c>
      <c r="E12" s="5"/>
      <c r="F12" s="20">
        <v>-196380.06</v>
      </c>
    </row>
    <row r="13" spans="1:6" ht="11.25" customHeight="1">
      <c r="A13" s="10">
        <v>44728</v>
      </c>
      <c r="B13" s="11">
        <v>114851</v>
      </c>
      <c r="C13" s="12" t="s">
        <v>14</v>
      </c>
      <c r="D13" s="21">
        <v>180</v>
      </c>
      <c r="E13" s="14"/>
      <c r="F13" s="15">
        <v>-196560.06</v>
      </c>
    </row>
    <row r="14" spans="1:6" ht="12" customHeight="1">
      <c r="A14" s="16">
        <v>44728</v>
      </c>
      <c r="B14" s="17">
        <v>8522754</v>
      </c>
      <c r="C14" s="18" t="s">
        <v>52</v>
      </c>
      <c r="D14" s="19">
        <v>660000</v>
      </c>
      <c r="E14" s="5"/>
      <c r="F14" s="20">
        <v>-856560.06</v>
      </c>
    </row>
    <row r="15" spans="1:6" ht="11.25" customHeight="1">
      <c r="A15" s="10">
        <v>44728</v>
      </c>
      <c r="B15" s="11">
        <v>8522858</v>
      </c>
      <c r="C15" s="12" t="s">
        <v>52</v>
      </c>
      <c r="D15" s="13">
        <v>510000</v>
      </c>
      <c r="E15" s="14"/>
      <c r="F15" s="15">
        <v>-1366560.06</v>
      </c>
    </row>
    <row r="16" spans="1:6" ht="12" customHeight="1">
      <c r="A16" s="16">
        <v>44728</v>
      </c>
      <c r="B16" s="17">
        <v>8523233</v>
      </c>
      <c r="C16" s="18" t="s">
        <v>52</v>
      </c>
      <c r="D16" s="19">
        <v>30000</v>
      </c>
      <c r="E16" s="5"/>
      <c r="F16" s="20">
        <v>-1396560.06</v>
      </c>
    </row>
    <row r="17" spans="1:6" ht="11.25" customHeight="1">
      <c r="A17" s="10">
        <v>44728</v>
      </c>
      <c r="B17" s="11">
        <v>8523273</v>
      </c>
      <c r="C17" s="12" t="s">
        <v>52</v>
      </c>
      <c r="D17" s="13">
        <v>4318</v>
      </c>
      <c r="E17" s="14"/>
      <c r="F17" s="15">
        <v>-1400878.06</v>
      </c>
    </row>
    <row r="18" spans="1:6" ht="12" customHeight="1">
      <c r="A18" s="16">
        <v>44728</v>
      </c>
      <c r="B18" s="17">
        <v>8523497</v>
      </c>
      <c r="C18" s="18" t="s">
        <v>52</v>
      </c>
      <c r="D18" s="19">
        <v>193750</v>
      </c>
      <c r="E18" s="5"/>
      <c r="F18" s="20">
        <v>-1594628.06</v>
      </c>
    </row>
    <row r="19" spans="1:6" ht="11.25" customHeight="1">
      <c r="A19" s="10">
        <v>44728</v>
      </c>
      <c r="B19" s="11">
        <v>8523726</v>
      </c>
      <c r="C19" s="12" t="s">
        <v>52</v>
      </c>
      <c r="D19" s="13">
        <v>30000</v>
      </c>
      <c r="E19" s="14"/>
      <c r="F19" s="15">
        <v>-1624628.06</v>
      </c>
    </row>
    <row r="20" spans="1:6" ht="12" customHeight="1">
      <c r="A20" s="16">
        <v>44728</v>
      </c>
      <c r="B20" s="17">
        <v>8524128</v>
      </c>
      <c r="C20" s="18" t="s">
        <v>49</v>
      </c>
      <c r="D20" s="19">
        <v>1000000</v>
      </c>
      <c r="E20" s="5"/>
      <c r="F20" s="20">
        <v>-2624628.06</v>
      </c>
    </row>
    <row r="21" spans="1:6" ht="11.25" customHeight="1">
      <c r="A21" s="10">
        <v>44728</v>
      </c>
      <c r="B21" s="11">
        <v>8524151</v>
      </c>
      <c r="C21" s="12" t="s">
        <v>49</v>
      </c>
      <c r="D21" s="13">
        <v>400000</v>
      </c>
      <c r="E21" s="14"/>
      <c r="F21" s="15">
        <v>-3024628.06</v>
      </c>
    </row>
    <row r="22" spans="1:6" ht="12" customHeight="1">
      <c r="A22" s="16">
        <v>44728</v>
      </c>
      <c r="B22" s="17">
        <v>8524217</v>
      </c>
      <c r="C22" s="18" t="s">
        <v>49</v>
      </c>
      <c r="D22" s="19">
        <v>1000000</v>
      </c>
      <c r="E22" s="5"/>
      <c r="F22" s="20">
        <v>-4024628.06</v>
      </c>
    </row>
    <row r="23" spans="1:6" ht="11.25" customHeight="1">
      <c r="A23" s="10">
        <v>44728</v>
      </c>
      <c r="B23" s="11">
        <v>8524226</v>
      </c>
      <c r="C23" s="12" t="s">
        <v>49</v>
      </c>
      <c r="D23" s="13">
        <v>1000000</v>
      </c>
      <c r="E23" s="14"/>
      <c r="F23" s="15">
        <v>-5024628.0599999996</v>
      </c>
    </row>
    <row r="24" spans="1:6" ht="12" customHeight="1">
      <c r="A24" s="16">
        <v>44728</v>
      </c>
      <c r="B24" s="17">
        <v>8524262</v>
      </c>
      <c r="C24" s="18" t="s">
        <v>52</v>
      </c>
      <c r="D24" s="19">
        <v>17526.66</v>
      </c>
      <c r="E24" s="5"/>
      <c r="F24" s="20">
        <v>-5042154.72</v>
      </c>
    </row>
    <row r="25" spans="1:6" ht="11.25" customHeight="1">
      <c r="A25" s="10">
        <v>44728</v>
      </c>
      <c r="B25" s="12" t="s">
        <v>100</v>
      </c>
      <c r="C25" s="12" t="s">
        <v>14</v>
      </c>
      <c r="D25" s="13">
        <v>10667.88</v>
      </c>
      <c r="E25" s="14"/>
      <c r="F25" s="15">
        <v>-5052822.5999999996</v>
      </c>
    </row>
    <row r="26" spans="1:6" ht="12" customHeight="1">
      <c r="A26" s="16">
        <v>44728</v>
      </c>
      <c r="B26" s="18" t="s">
        <v>101</v>
      </c>
      <c r="C26" s="18" t="s">
        <v>26</v>
      </c>
      <c r="D26" s="5"/>
      <c r="E26" s="28">
        <v>1777980.74</v>
      </c>
      <c r="F26" s="20">
        <v>-3274841.86</v>
      </c>
    </row>
    <row r="27" spans="1:6" ht="11.25" customHeight="1">
      <c r="A27" s="10">
        <v>44728</v>
      </c>
      <c r="B27" s="24">
        <v>4030978</v>
      </c>
      <c r="C27" s="12" t="s">
        <v>92</v>
      </c>
      <c r="D27" s="14"/>
      <c r="E27" s="26">
        <v>3396655.75</v>
      </c>
      <c r="F27" s="15">
        <v>121813.89</v>
      </c>
    </row>
    <row r="28" spans="1:6" ht="12" customHeight="1">
      <c r="A28" s="16">
        <v>44728</v>
      </c>
      <c r="B28" s="23">
        <v>4030978</v>
      </c>
      <c r="C28" s="18" t="s">
        <v>14</v>
      </c>
      <c r="D28" s="19">
        <v>20379.93</v>
      </c>
      <c r="E28" s="5"/>
      <c r="F28" s="20">
        <v>101433.96</v>
      </c>
    </row>
    <row r="29" spans="1:6" ht="11.25" customHeight="1">
      <c r="A29" s="10">
        <v>44728</v>
      </c>
      <c r="B29" s="11">
        <v>8522939</v>
      </c>
      <c r="C29" s="12" t="s">
        <v>99</v>
      </c>
      <c r="D29" s="13">
        <v>100000</v>
      </c>
      <c r="E29" s="14"/>
      <c r="F29" s="15">
        <v>1433.96</v>
      </c>
    </row>
    <row r="30" spans="1:6" ht="12" customHeight="1">
      <c r="A30" s="16">
        <v>44728</v>
      </c>
      <c r="B30" s="17">
        <v>8522939</v>
      </c>
      <c r="C30" s="18" t="s">
        <v>14</v>
      </c>
      <c r="D30" s="22">
        <v>600</v>
      </c>
      <c r="E30" s="5"/>
      <c r="F30" s="37">
        <v>833.96</v>
      </c>
    </row>
    <row r="31" spans="1:6" ht="11.25" customHeight="1">
      <c r="A31" s="10">
        <v>44728</v>
      </c>
      <c r="B31" s="11">
        <v>8523539</v>
      </c>
      <c r="C31" s="12" t="s">
        <v>99</v>
      </c>
      <c r="D31" s="13">
        <v>100000</v>
      </c>
      <c r="E31" s="14"/>
      <c r="F31" s="15">
        <v>-99166.04</v>
      </c>
    </row>
    <row r="32" spans="1:6" ht="12" customHeight="1">
      <c r="A32" s="16">
        <v>44728</v>
      </c>
      <c r="B32" s="17">
        <v>8523539</v>
      </c>
      <c r="C32" s="18" t="s">
        <v>14</v>
      </c>
      <c r="D32" s="22">
        <v>600</v>
      </c>
      <c r="E32" s="5"/>
      <c r="F32" s="20">
        <v>-99766.04</v>
      </c>
    </row>
    <row r="33" spans="1:6" ht="11.25" customHeight="1">
      <c r="A33" s="10">
        <v>44728</v>
      </c>
      <c r="B33" s="14"/>
      <c r="C33" s="12" t="s">
        <v>60</v>
      </c>
      <c r="D33" s="21">
        <v>100</v>
      </c>
      <c r="E33" s="14"/>
      <c r="F33" s="15">
        <v>-99866.04</v>
      </c>
    </row>
    <row r="34" spans="1:6" ht="12" customHeight="1">
      <c r="A34" s="16">
        <v>44728</v>
      </c>
      <c r="B34" s="5"/>
      <c r="C34" s="18" t="s">
        <v>22</v>
      </c>
      <c r="D34" s="22">
        <v>21</v>
      </c>
      <c r="E34" s="5"/>
      <c r="F34" s="20">
        <v>-99887.039999999994</v>
      </c>
    </row>
    <row r="35" spans="1:6" ht="11.25" customHeight="1">
      <c r="A35" s="10">
        <v>44733</v>
      </c>
      <c r="B35" s="11">
        <v>8522754</v>
      </c>
      <c r="C35" s="12" t="s">
        <v>14</v>
      </c>
      <c r="D35" s="13">
        <v>3960</v>
      </c>
      <c r="E35" s="14"/>
      <c r="F35" s="15">
        <v>-103847.03999999999</v>
      </c>
    </row>
    <row r="36" spans="1:6" ht="12" customHeight="1">
      <c r="A36" s="16">
        <v>44733</v>
      </c>
      <c r="B36" s="17">
        <v>8522858</v>
      </c>
      <c r="C36" s="18" t="s">
        <v>14</v>
      </c>
      <c r="D36" s="19">
        <v>3060</v>
      </c>
      <c r="E36" s="5"/>
      <c r="F36" s="20">
        <v>-106907.04</v>
      </c>
    </row>
    <row r="37" spans="1:6" ht="11.25" customHeight="1">
      <c r="A37" s="10">
        <v>44733</v>
      </c>
      <c r="B37" s="11">
        <v>8523233</v>
      </c>
      <c r="C37" s="12" t="s">
        <v>14</v>
      </c>
      <c r="D37" s="21">
        <v>180</v>
      </c>
      <c r="E37" s="14"/>
      <c r="F37" s="15">
        <v>-107087.03999999999</v>
      </c>
    </row>
    <row r="38" spans="1:6" ht="12" customHeight="1">
      <c r="A38" s="16">
        <v>44733</v>
      </c>
      <c r="B38" s="17">
        <v>8523273</v>
      </c>
      <c r="C38" s="18" t="s">
        <v>14</v>
      </c>
      <c r="D38" s="22">
        <v>25.91</v>
      </c>
      <c r="E38" s="5"/>
      <c r="F38" s="20">
        <v>-107112.95</v>
      </c>
    </row>
    <row r="39" spans="1:6" ht="11.25" customHeight="1">
      <c r="A39" s="10">
        <v>44733</v>
      </c>
      <c r="B39" s="11">
        <v>8523497</v>
      </c>
      <c r="C39" s="12" t="s">
        <v>14</v>
      </c>
      <c r="D39" s="13">
        <v>1162.5</v>
      </c>
      <c r="E39" s="14"/>
      <c r="F39" s="15">
        <v>-108275.45</v>
      </c>
    </row>
    <row r="40" spans="1:6" ht="12" customHeight="1">
      <c r="A40" s="16">
        <v>44733</v>
      </c>
      <c r="B40" s="17">
        <v>8523726</v>
      </c>
      <c r="C40" s="18" t="s">
        <v>14</v>
      </c>
      <c r="D40" s="22">
        <v>180</v>
      </c>
      <c r="E40" s="5"/>
      <c r="F40" s="20">
        <v>-108455.45</v>
      </c>
    </row>
    <row r="41" spans="1:6" ht="11.25" customHeight="1">
      <c r="A41" s="10">
        <v>44733</v>
      </c>
      <c r="B41" s="11">
        <v>8524262</v>
      </c>
      <c r="C41" s="12" t="s">
        <v>14</v>
      </c>
      <c r="D41" s="21">
        <v>105.16</v>
      </c>
      <c r="E41" s="14"/>
      <c r="F41" s="15">
        <v>-108560.61</v>
      </c>
    </row>
    <row r="42" spans="1:6" ht="12" customHeight="1">
      <c r="A42" s="16">
        <v>44733</v>
      </c>
      <c r="B42" s="5"/>
      <c r="C42" s="18" t="s">
        <v>14</v>
      </c>
      <c r="D42" s="22">
        <v>0.6</v>
      </c>
      <c r="E42" s="5"/>
      <c r="F42" s="20">
        <v>-108561.21</v>
      </c>
    </row>
    <row r="43" spans="1:6" ht="11.25" customHeight="1">
      <c r="A43" s="10">
        <v>44733</v>
      </c>
      <c r="B43" s="14"/>
      <c r="C43" s="12" t="s">
        <v>14</v>
      </c>
      <c r="D43" s="21">
        <v>0.13</v>
      </c>
      <c r="E43" s="14"/>
      <c r="F43" s="15">
        <v>-108561.34</v>
      </c>
    </row>
    <row r="44" spans="1:6" ht="12" customHeight="1">
      <c r="A44" s="16">
        <v>44733</v>
      </c>
      <c r="B44" s="17">
        <v>8536209</v>
      </c>
      <c r="C44" s="18" t="s">
        <v>49</v>
      </c>
      <c r="D44" s="19">
        <v>80000</v>
      </c>
      <c r="E44" s="5"/>
      <c r="F44" s="20">
        <v>-188561.34</v>
      </c>
    </row>
    <row r="45" spans="1:6" ht="11.25" customHeight="1">
      <c r="A45" s="10">
        <v>44733</v>
      </c>
      <c r="B45" s="11">
        <v>8539997</v>
      </c>
      <c r="C45" s="12" t="s">
        <v>52</v>
      </c>
      <c r="D45" s="13">
        <v>7013.16</v>
      </c>
      <c r="E45" s="14"/>
      <c r="F45" s="15">
        <v>-195574.5</v>
      </c>
    </row>
    <row r="46" spans="1:6" ht="12" customHeight="1">
      <c r="A46" s="16">
        <v>44733</v>
      </c>
      <c r="B46" s="17">
        <v>8540676</v>
      </c>
      <c r="C46" s="18" t="s">
        <v>52</v>
      </c>
      <c r="D46" s="19">
        <v>100000</v>
      </c>
      <c r="E46" s="5"/>
      <c r="F46" s="20">
        <v>-295574.5</v>
      </c>
    </row>
    <row r="47" spans="1:6" ht="11.25" customHeight="1">
      <c r="A47" s="10">
        <v>44733</v>
      </c>
      <c r="B47" s="11">
        <v>8540692</v>
      </c>
      <c r="C47" s="12" t="s">
        <v>52</v>
      </c>
      <c r="D47" s="13">
        <v>78225</v>
      </c>
      <c r="E47" s="14"/>
      <c r="F47" s="15">
        <v>-373799.5</v>
      </c>
    </row>
    <row r="48" spans="1:6" ht="12" customHeight="1">
      <c r="A48" s="16">
        <v>44733</v>
      </c>
      <c r="B48" s="17">
        <v>8540738</v>
      </c>
      <c r="C48" s="18" t="s">
        <v>52</v>
      </c>
      <c r="D48" s="19">
        <v>121000</v>
      </c>
      <c r="E48" s="5"/>
      <c r="F48" s="20">
        <v>-494799.5</v>
      </c>
    </row>
    <row r="49" spans="1:6" ht="11.25" customHeight="1">
      <c r="A49" s="10">
        <v>44733</v>
      </c>
      <c r="B49" s="11">
        <v>8540912</v>
      </c>
      <c r="C49" s="12" t="s">
        <v>52</v>
      </c>
      <c r="D49" s="13">
        <v>46782.23</v>
      </c>
      <c r="E49" s="14"/>
      <c r="F49" s="15">
        <v>-541581.73</v>
      </c>
    </row>
    <row r="50" spans="1:6" ht="12" customHeight="1">
      <c r="A50" s="16">
        <v>44733</v>
      </c>
      <c r="B50" s="23">
        <v>9321939</v>
      </c>
      <c r="C50" s="18" t="s">
        <v>92</v>
      </c>
      <c r="D50" s="5"/>
      <c r="E50" s="28">
        <v>395825.55</v>
      </c>
      <c r="F50" s="20">
        <v>-145756.18</v>
      </c>
    </row>
    <row r="51" spans="1:6" ht="11.25" customHeight="1">
      <c r="A51" s="10">
        <v>44733</v>
      </c>
      <c r="B51" s="24">
        <v>9321939</v>
      </c>
      <c r="C51" s="12" t="s">
        <v>14</v>
      </c>
      <c r="D51" s="13">
        <v>2374.9499999999998</v>
      </c>
      <c r="E51" s="14"/>
      <c r="F51" s="15">
        <v>-148131.13</v>
      </c>
    </row>
    <row r="52" spans="1:6" ht="12" customHeight="1">
      <c r="A52" s="16">
        <v>44733</v>
      </c>
      <c r="B52" s="17">
        <v>114851</v>
      </c>
      <c r="C52" s="18" t="s">
        <v>21</v>
      </c>
      <c r="D52" s="22">
        <v>20</v>
      </c>
      <c r="E52" s="5"/>
      <c r="F52" s="20">
        <v>-148151.13</v>
      </c>
    </row>
    <row r="53" spans="1:6" ht="11.25" customHeight="1">
      <c r="A53" s="10">
        <v>44733</v>
      </c>
      <c r="B53" s="11">
        <v>114851</v>
      </c>
      <c r="C53" s="12" t="s">
        <v>22</v>
      </c>
      <c r="D53" s="21">
        <v>4.2</v>
      </c>
      <c r="E53" s="14"/>
      <c r="F53" s="15">
        <v>-148155.32999999999</v>
      </c>
    </row>
    <row r="54" spans="1:6" ht="12" customHeight="1">
      <c r="A54" s="16">
        <v>44733</v>
      </c>
      <c r="B54" s="5"/>
      <c r="C54" s="18" t="s">
        <v>60</v>
      </c>
      <c r="D54" s="22">
        <v>100</v>
      </c>
      <c r="E54" s="5"/>
      <c r="F54" s="20">
        <v>-148255.32999999999</v>
      </c>
    </row>
    <row r="55" spans="1:6" ht="11.25" customHeight="1">
      <c r="A55" s="10">
        <v>44733</v>
      </c>
      <c r="B55" s="14"/>
      <c r="C55" s="12" t="s">
        <v>22</v>
      </c>
      <c r="D55" s="21">
        <v>21</v>
      </c>
      <c r="E55" s="14"/>
      <c r="F55" s="15">
        <v>-148276.32999999999</v>
      </c>
    </row>
    <row r="56" spans="1:6" ht="12" customHeight="1">
      <c r="A56" s="16">
        <v>44734</v>
      </c>
      <c r="B56" s="17">
        <v>114802</v>
      </c>
      <c r="C56" s="18" t="s">
        <v>23</v>
      </c>
      <c r="D56" s="19">
        <v>375600</v>
      </c>
      <c r="E56" s="5"/>
      <c r="F56" s="20">
        <v>-523876.33</v>
      </c>
    </row>
    <row r="57" spans="1:6" ht="11.25" customHeight="1">
      <c r="A57" s="10">
        <v>44734</v>
      </c>
      <c r="B57" s="11">
        <v>114852</v>
      </c>
      <c r="C57" s="12" t="s">
        <v>23</v>
      </c>
      <c r="D57" s="13">
        <v>180000</v>
      </c>
      <c r="E57" s="14"/>
      <c r="F57" s="15">
        <v>-703876.33</v>
      </c>
    </row>
    <row r="58" spans="1:6" ht="12" customHeight="1">
      <c r="A58" s="16">
        <v>44734</v>
      </c>
      <c r="B58" s="17">
        <v>8539997</v>
      </c>
      <c r="C58" s="18" t="s">
        <v>14</v>
      </c>
      <c r="D58" s="22">
        <v>42.08</v>
      </c>
      <c r="E58" s="5"/>
      <c r="F58" s="20">
        <v>-703918.41</v>
      </c>
    </row>
    <row r="59" spans="1:6" ht="11.25" customHeight="1">
      <c r="A59" s="10">
        <v>44734</v>
      </c>
      <c r="B59" s="11">
        <v>8540676</v>
      </c>
      <c r="C59" s="12" t="s">
        <v>14</v>
      </c>
      <c r="D59" s="21">
        <v>600</v>
      </c>
      <c r="E59" s="14"/>
      <c r="F59" s="15">
        <v>-704518.41</v>
      </c>
    </row>
    <row r="60" spans="1:6" ht="12" customHeight="1">
      <c r="A60" s="16">
        <v>44734</v>
      </c>
      <c r="B60" s="17">
        <v>8540692</v>
      </c>
      <c r="C60" s="18" t="s">
        <v>14</v>
      </c>
      <c r="D60" s="22">
        <v>469.35</v>
      </c>
      <c r="E60" s="5"/>
      <c r="F60" s="20">
        <v>-704987.76</v>
      </c>
    </row>
    <row r="61" spans="1:6" ht="11.25" customHeight="1">
      <c r="A61" s="10">
        <v>44734</v>
      </c>
      <c r="B61" s="11">
        <v>8540738</v>
      </c>
      <c r="C61" s="12" t="s">
        <v>14</v>
      </c>
      <c r="D61" s="21">
        <v>726</v>
      </c>
      <c r="E61" s="14"/>
      <c r="F61" s="15">
        <v>-705713.76</v>
      </c>
    </row>
    <row r="62" spans="1:6" ht="12" customHeight="1">
      <c r="A62" s="16">
        <v>44734</v>
      </c>
      <c r="B62" s="17">
        <v>8540912</v>
      </c>
      <c r="C62" s="18" t="s">
        <v>14</v>
      </c>
      <c r="D62" s="22">
        <v>280.69</v>
      </c>
      <c r="E62" s="5"/>
      <c r="F62" s="20">
        <v>-705994.45</v>
      </c>
    </row>
    <row r="63" spans="1:6" ht="11.25" customHeight="1">
      <c r="A63" s="10">
        <v>44734</v>
      </c>
      <c r="B63" s="11">
        <v>114851</v>
      </c>
      <c r="C63" s="12" t="s">
        <v>14</v>
      </c>
      <c r="D63" s="21">
        <v>0.12</v>
      </c>
      <c r="E63" s="14"/>
      <c r="F63" s="15">
        <v>-705994.57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8"/>
  <sheetViews>
    <sheetView workbookViewId="0">
      <selection activeCell="A4" sqref="A4:F58"/>
    </sheetView>
  </sheetViews>
  <sheetFormatPr baseColWidth="10" defaultColWidth="9.33203125" defaultRowHeight="12.75"/>
  <cols>
    <col min="1" max="1" width="11.83203125" customWidth="1"/>
    <col min="2" max="2" width="14" customWidth="1"/>
    <col min="3" max="3" width="36.83203125" customWidth="1"/>
    <col min="4" max="4" width="25.83203125" customWidth="1"/>
    <col min="5" max="5" width="21.83203125" customWidth="1"/>
    <col min="6" max="6" width="16" customWidth="1"/>
    <col min="7" max="7" width="2.5" customWidth="1"/>
  </cols>
  <sheetData>
    <row r="1" spans="1:7" ht="15.75" customHeight="1">
      <c r="A1" s="88" t="s">
        <v>7</v>
      </c>
      <c r="B1" s="88"/>
      <c r="C1" s="88"/>
      <c r="D1" s="88"/>
      <c r="E1" s="88"/>
      <c r="F1" s="88"/>
      <c r="G1" s="88"/>
    </row>
    <row r="2" spans="1:7" ht="0.95" customHeight="1"/>
    <row r="3" spans="1:7" ht="13.35" customHeight="1">
      <c r="A3" s="6" t="s">
        <v>8</v>
      </c>
      <c r="B3" s="7" t="s">
        <v>9</v>
      </c>
      <c r="C3" s="7" t="s">
        <v>30</v>
      </c>
      <c r="D3" s="8" t="s">
        <v>11</v>
      </c>
      <c r="E3" s="9" t="s">
        <v>12</v>
      </c>
      <c r="F3" s="31" t="s">
        <v>31</v>
      </c>
    </row>
    <row r="4" spans="1:7" ht="14.1" customHeight="1">
      <c r="A4" s="16">
        <v>44734</v>
      </c>
      <c r="B4" s="17">
        <v>114851</v>
      </c>
      <c r="C4" s="18" t="s">
        <v>14</v>
      </c>
      <c r="D4" s="22">
        <v>0.03</v>
      </c>
      <c r="E4" s="5"/>
      <c r="F4" s="20">
        <v>-705994.6</v>
      </c>
    </row>
    <row r="5" spans="1:7" ht="11.25" customHeight="1">
      <c r="A5" s="10">
        <v>44734</v>
      </c>
      <c r="B5" s="14"/>
      <c r="C5" s="12" t="s">
        <v>14</v>
      </c>
      <c r="D5" s="21">
        <v>0.6</v>
      </c>
      <c r="E5" s="14"/>
      <c r="F5" s="15">
        <v>-705995.2</v>
      </c>
    </row>
    <row r="6" spans="1:7" ht="12" customHeight="1">
      <c r="A6" s="16">
        <v>44734</v>
      </c>
      <c r="B6" s="5"/>
      <c r="C6" s="18" t="s">
        <v>14</v>
      </c>
      <c r="D6" s="22">
        <v>0.13</v>
      </c>
      <c r="E6" s="5"/>
      <c r="F6" s="20">
        <v>-705995.33</v>
      </c>
    </row>
    <row r="7" spans="1:7" ht="11.25" customHeight="1">
      <c r="A7" s="10">
        <v>44734</v>
      </c>
      <c r="B7" s="14"/>
      <c r="C7" s="12" t="s">
        <v>24</v>
      </c>
      <c r="D7" s="21">
        <v>120.15</v>
      </c>
      <c r="E7" s="14"/>
      <c r="F7" s="15">
        <v>-706115.48</v>
      </c>
    </row>
    <row r="8" spans="1:7" ht="12" customHeight="1">
      <c r="A8" s="16">
        <v>44734</v>
      </c>
      <c r="B8" s="5"/>
      <c r="C8" s="18" t="s">
        <v>22</v>
      </c>
      <c r="D8" s="22">
        <v>25.23</v>
      </c>
      <c r="E8" s="5"/>
      <c r="F8" s="20">
        <v>-706140.71</v>
      </c>
    </row>
    <row r="9" spans="1:7" ht="11.25" customHeight="1">
      <c r="A9" s="10">
        <v>44734</v>
      </c>
      <c r="B9" s="11">
        <v>8545784</v>
      </c>
      <c r="C9" s="12" t="s">
        <v>49</v>
      </c>
      <c r="D9" s="13">
        <v>1000000</v>
      </c>
      <c r="E9" s="14"/>
      <c r="F9" s="15">
        <v>-1706140.71</v>
      </c>
    </row>
    <row r="10" spans="1:7" ht="12" customHeight="1">
      <c r="A10" s="16">
        <v>44734</v>
      </c>
      <c r="B10" s="17">
        <v>8545793</v>
      </c>
      <c r="C10" s="18" t="s">
        <v>49</v>
      </c>
      <c r="D10" s="19">
        <v>300000</v>
      </c>
      <c r="E10" s="5"/>
      <c r="F10" s="20">
        <v>-2006140.71</v>
      </c>
    </row>
    <row r="11" spans="1:7" ht="11.25" customHeight="1">
      <c r="A11" s="10">
        <v>44734</v>
      </c>
      <c r="B11" s="24">
        <v>2432296</v>
      </c>
      <c r="C11" s="12" t="s">
        <v>92</v>
      </c>
      <c r="D11" s="14"/>
      <c r="E11" s="26">
        <v>2000000</v>
      </c>
      <c r="F11" s="15">
        <v>-6140.71</v>
      </c>
    </row>
    <row r="12" spans="1:7" ht="12" customHeight="1">
      <c r="A12" s="16">
        <v>44734</v>
      </c>
      <c r="B12" s="23">
        <v>2432296</v>
      </c>
      <c r="C12" s="18" t="s">
        <v>14</v>
      </c>
      <c r="D12" s="19">
        <v>12000</v>
      </c>
      <c r="E12" s="5"/>
      <c r="F12" s="20">
        <v>-18140.71</v>
      </c>
    </row>
    <row r="13" spans="1:7" ht="11.25" customHeight="1">
      <c r="A13" s="10">
        <v>44734</v>
      </c>
      <c r="B13" s="14"/>
      <c r="C13" s="12" t="s">
        <v>60</v>
      </c>
      <c r="D13" s="21">
        <v>100</v>
      </c>
      <c r="E13" s="14"/>
      <c r="F13" s="15">
        <v>-18240.71</v>
      </c>
    </row>
    <row r="14" spans="1:7" ht="12" customHeight="1">
      <c r="A14" s="16">
        <v>44734</v>
      </c>
      <c r="B14" s="5"/>
      <c r="C14" s="18" t="s">
        <v>22</v>
      </c>
      <c r="D14" s="22">
        <v>21</v>
      </c>
      <c r="E14" s="5"/>
      <c r="F14" s="20">
        <v>-18261.71</v>
      </c>
    </row>
    <row r="15" spans="1:7" ht="11.25" customHeight="1">
      <c r="A15" s="10">
        <v>44735</v>
      </c>
      <c r="B15" s="11">
        <v>114838</v>
      </c>
      <c r="C15" s="12" t="s">
        <v>23</v>
      </c>
      <c r="D15" s="13">
        <v>1749267</v>
      </c>
      <c r="E15" s="14"/>
      <c r="F15" s="15">
        <v>-1767528.71</v>
      </c>
    </row>
    <row r="16" spans="1:7" ht="12" customHeight="1">
      <c r="A16" s="16">
        <v>44735</v>
      </c>
      <c r="B16" s="17">
        <v>154594</v>
      </c>
      <c r="C16" s="18" t="s">
        <v>23</v>
      </c>
      <c r="D16" s="19">
        <v>350000</v>
      </c>
      <c r="E16" s="5"/>
      <c r="F16" s="20">
        <v>-2117528.71</v>
      </c>
    </row>
    <row r="17" spans="1:6" ht="11.25" customHeight="1">
      <c r="A17" s="10">
        <v>44735</v>
      </c>
      <c r="B17" s="11">
        <v>114802</v>
      </c>
      <c r="C17" s="12" t="s">
        <v>14</v>
      </c>
      <c r="D17" s="13">
        <v>2253.6</v>
      </c>
      <c r="E17" s="14"/>
      <c r="F17" s="15">
        <v>-2119782.31</v>
      </c>
    </row>
    <row r="18" spans="1:6" ht="12" customHeight="1">
      <c r="A18" s="16">
        <v>44735</v>
      </c>
      <c r="B18" s="17">
        <v>114852</v>
      </c>
      <c r="C18" s="18" t="s">
        <v>14</v>
      </c>
      <c r="D18" s="19">
        <v>1080</v>
      </c>
      <c r="E18" s="5"/>
      <c r="F18" s="20">
        <v>-2120862.31</v>
      </c>
    </row>
    <row r="19" spans="1:6" ht="11.25" customHeight="1">
      <c r="A19" s="10">
        <v>44735</v>
      </c>
      <c r="B19" s="14"/>
      <c r="C19" s="12" t="s">
        <v>14</v>
      </c>
      <c r="D19" s="21">
        <v>0.72</v>
      </c>
      <c r="E19" s="14"/>
      <c r="F19" s="15">
        <v>-2120863.0299999998</v>
      </c>
    </row>
    <row r="20" spans="1:6" ht="12" customHeight="1">
      <c r="A20" s="16">
        <v>44735</v>
      </c>
      <c r="B20" s="5"/>
      <c r="C20" s="18" t="s">
        <v>14</v>
      </c>
      <c r="D20" s="22">
        <v>0.15</v>
      </c>
      <c r="E20" s="5"/>
      <c r="F20" s="20">
        <v>-2120863.1800000002</v>
      </c>
    </row>
    <row r="21" spans="1:6" ht="11.25" customHeight="1">
      <c r="A21" s="10">
        <v>44735</v>
      </c>
      <c r="B21" s="14"/>
      <c r="C21" s="12" t="s">
        <v>14</v>
      </c>
      <c r="D21" s="21">
        <v>0.6</v>
      </c>
      <c r="E21" s="14"/>
      <c r="F21" s="15">
        <v>-2120863.7799999998</v>
      </c>
    </row>
    <row r="22" spans="1:6" ht="12" customHeight="1">
      <c r="A22" s="16">
        <v>44735</v>
      </c>
      <c r="B22" s="5"/>
      <c r="C22" s="18" t="s">
        <v>14</v>
      </c>
      <c r="D22" s="22">
        <v>0.13</v>
      </c>
      <c r="E22" s="5"/>
      <c r="F22" s="20">
        <v>-2120863.91</v>
      </c>
    </row>
    <row r="23" spans="1:6" ht="11.25" customHeight="1">
      <c r="A23" s="10">
        <v>44735</v>
      </c>
      <c r="B23" s="14"/>
      <c r="C23" s="12" t="s">
        <v>24</v>
      </c>
      <c r="D23" s="21">
        <v>120.15</v>
      </c>
      <c r="E23" s="14"/>
      <c r="F23" s="15">
        <v>-2120984.06</v>
      </c>
    </row>
    <row r="24" spans="1:6" ht="12" customHeight="1">
      <c r="A24" s="16">
        <v>44735</v>
      </c>
      <c r="B24" s="5"/>
      <c r="C24" s="18" t="s">
        <v>22</v>
      </c>
      <c r="D24" s="22">
        <v>25.23</v>
      </c>
      <c r="E24" s="5"/>
      <c r="F24" s="20">
        <v>-2121009.29</v>
      </c>
    </row>
    <row r="25" spans="1:6" ht="11.25" customHeight="1">
      <c r="A25" s="10">
        <v>44735</v>
      </c>
      <c r="B25" s="25">
        <v>210736</v>
      </c>
      <c r="C25" s="12" t="s">
        <v>20</v>
      </c>
      <c r="D25" s="14"/>
      <c r="E25" s="26">
        <v>1950000</v>
      </c>
      <c r="F25" s="15">
        <v>-171009.29</v>
      </c>
    </row>
    <row r="26" spans="1:6" ht="12" customHeight="1">
      <c r="A26" s="16">
        <v>44735</v>
      </c>
      <c r="B26" s="17">
        <v>8549791</v>
      </c>
      <c r="C26" s="18" t="s">
        <v>99</v>
      </c>
      <c r="D26" s="19">
        <v>20000</v>
      </c>
      <c r="E26" s="5"/>
      <c r="F26" s="20">
        <v>-191009.29</v>
      </c>
    </row>
    <row r="27" spans="1:6" ht="11.25" customHeight="1">
      <c r="A27" s="10">
        <v>44735</v>
      </c>
      <c r="B27" s="11">
        <v>8549791</v>
      </c>
      <c r="C27" s="12" t="s">
        <v>14</v>
      </c>
      <c r="D27" s="21">
        <v>120</v>
      </c>
      <c r="E27" s="14"/>
      <c r="F27" s="15">
        <v>-191129.29</v>
      </c>
    </row>
    <row r="28" spans="1:6" ht="12" customHeight="1">
      <c r="A28" s="16">
        <v>44736</v>
      </c>
      <c r="B28" s="17">
        <v>114853</v>
      </c>
      <c r="C28" s="18" t="s">
        <v>23</v>
      </c>
      <c r="D28" s="19">
        <v>180000</v>
      </c>
      <c r="E28" s="5"/>
      <c r="F28" s="20">
        <v>-371129.29</v>
      </c>
    </row>
    <row r="29" spans="1:6" ht="11.25" customHeight="1">
      <c r="A29" s="10">
        <v>44736</v>
      </c>
      <c r="B29" s="11">
        <v>114838</v>
      </c>
      <c r="C29" s="12" t="s">
        <v>14</v>
      </c>
      <c r="D29" s="13">
        <v>10495.6</v>
      </c>
      <c r="E29" s="14"/>
      <c r="F29" s="15">
        <v>-381624.89</v>
      </c>
    </row>
    <row r="30" spans="1:6" ht="12" customHeight="1">
      <c r="A30" s="16">
        <v>44736</v>
      </c>
      <c r="B30" s="17">
        <v>154594</v>
      </c>
      <c r="C30" s="18" t="s">
        <v>14</v>
      </c>
      <c r="D30" s="19">
        <v>2100</v>
      </c>
      <c r="E30" s="5"/>
      <c r="F30" s="20">
        <v>-383724.89</v>
      </c>
    </row>
    <row r="31" spans="1:6" ht="11.25" customHeight="1">
      <c r="A31" s="10">
        <v>44736</v>
      </c>
      <c r="B31" s="14"/>
      <c r="C31" s="12" t="s">
        <v>14</v>
      </c>
      <c r="D31" s="21">
        <v>0.72</v>
      </c>
      <c r="E31" s="14"/>
      <c r="F31" s="15">
        <v>-383725.61</v>
      </c>
    </row>
    <row r="32" spans="1:6" ht="12" customHeight="1">
      <c r="A32" s="16">
        <v>44736</v>
      </c>
      <c r="B32" s="5"/>
      <c r="C32" s="18" t="s">
        <v>14</v>
      </c>
      <c r="D32" s="22">
        <v>0.15</v>
      </c>
      <c r="E32" s="5"/>
      <c r="F32" s="20">
        <v>-383725.76</v>
      </c>
    </row>
    <row r="33" spans="1:6" ht="11.25" customHeight="1">
      <c r="A33" s="10">
        <v>44736</v>
      </c>
      <c r="B33" s="14"/>
      <c r="C33" s="12" t="s">
        <v>24</v>
      </c>
      <c r="D33" s="21">
        <v>120.15</v>
      </c>
      <c r="E33" s="14"/>
      <c r="F33" s="15">
        <v>-383845.91</v>
      </c>
    </row>
    <row r="34" spans="1:6" ht="12" customHeight="1">
      <c r="A34" s="16">
        <v>44736</v>
      </c>
      <c r="B34" s="5"/>
      <c r="C34" s="18" t="s">
        <v>22</v>
      </c>
      <c r="D34" s="22">
        <v>25.23</v>
      </c>
      <c r="E34" s="5"/>
      <c r="F34" s="20">
        <v>-383871.14</v>
      </c>
    </row>
    <row r="35" spans="1:6" ht="11.25" customHeight="1">
      <c r="A35" s="10">
        <v>44736</v>
      </c>
      <c r="B35" s="11">
        <v>8557832</v>
      </c>
      <c r="C35" s="12" t="s">
        <v>49</v>
      </c>
      <c r="D35" s="13">
        <v>1000000</v>
      </c>
      <c r="E35" s="14"/>
      <c r="F35" s="15">
        <v>-1383871.14</v>
      </c>
    </row>
    <row r="36" spans="1:6" ht="12" customHeight="1">
      <c r="A36" s="16">
        <v>44736</v>
      </c>
      <c r="B36" s="17">
        <v>8557841</v>
      </c>
      <c r="C36" s="18" t="s">
        <v>49</v>
      </c>
      <c r="D36" s="19">
        <v>1000000</v>
      </c>
      <c r="E36" s="5"/>
      <c r="F36" s="20">
        <v>-2383871.14</v>
      </c>
    </row>
    <row r="37" spans="1:6" ht="11.25" customHeight="1">
      <c r="A37" s="10">
        <v>44736</v>
      </c>
      <c r="B37" s="11">
        <v>8557847</v>
      </c>
      <c r="C37" s="12" t="s">
        <v>49</v>
      </c>
      <c r="D37" s="13">
        <v>200000</v>
      </c>
      <c r="E37" s="14"/>
      <c r="F37" s="15">
        <v>-2583871.14</v>
      </c>
    </row>
    <row r="38" spans="1:6" ht="12" customHeight="1">
      <c r="A38" s="16">
        <v>44736</v>
      </c>
      <c r="B38" s="17">
        <v>8558260</v>
      </c>
      <c r="C38" s="18" t="s">
        <v>49</v>
      </c>
      <c r="D38" s="19">
        <v>1000000</v>
      </c>
      <c r="E38" s="5"/>
      <c r="F38" s="20">
        <v>-3583871.14</v>
      </c>
    </row>
    <row r="39" spans="1:6" ht="11.25" customHeight="1">
      <c r="A39" s="10">
        <v>44736</v>
      </c>
      <c r="B39" s="11">
        <v>8558303</v>
      </c>
      <c r="C39" s="12" t="s">
        <v>52</v>
      </c>
      <c r="D39" s="13">
        <v>725000</v>
      </c>
      <c r="E39" s="14"/>
      <c r="F39" s="15">
        <v>-4308871.1399999997</v>
      </c>
    </row>
    <row r="40" spans="1:6" ht="12" customHeight="1">
      <c r="A40" s="16">
        <v>44736</v>
      </c>
      <c r="B40" s="17">
        <v>8558326</v>
      </c>
      <c r="C40" s="18" t="s">
        <v>52</v>
      </c>
      <c r="D40" s="19">
        <v>5100.4799999999996</v>
      </c>
      <c r="E40" s="5"/>
      <c r="F40" s="20">
        <v>-4313971.62</v>
      </c>
    </row>
    <row r="41" spans="1:6" ht="11.25" customHeight="1">
      <c r="A41" s="10">
        <v>44736</v>
      </c>
      <c r="B41" s="11">
        <v>8558353</v>
      </c>
      <c r="C41" s="12" t="s">
        <v>52</v>
      </c>
      <c r="D41" s="13">
        <v>300000</v>
      </c>
      <c r="E41" s="14"/>
      <c r="F41" s="15">
        <v>-4613971.62</v>
      </c>
    </row>
    <row r="42" spans="1:6" ht="12" customHeight="1">
      <c r="A42" s="16">
        <v>44736</v>
      </c>
      <c r="B42" s="17">
        <v>8558412</v>
      </c>
      <c r="C42" s="18" t="s">
        <v>52</v>
      </c>
      <c r="D42" s="19">
        <v>12000</v>
      </c>
      <c r="E42" s="5"/>
      <c r="F42" s="20">
        <v>-4625971.62</v>
      </c>
    </row>
    <row r="43" spans="1:6" ht="11.25" customHeight="1">
      <c r="A43" s="10">
        <v>44736</v>
      </c>
      <c r="B43" s="11">
        <v>8558723</v>
      </c>
      <c r="C43" s="12" t="s">
        <v>49</v>
      </c>
      <c r="D43" s="13">
        <v>200000</v>
      </c>
      <c r="E43" s="14"/>
      <c r="F43" s="15">
        <v>-4825971.62</v>
      </c>
    </row>
    <row r="44" spans="1:6" ht="12" customHeight="1">
      <c r="A44" s="16">
        <v>44736</v>
      </c>
      <c r="B44" s="23">
        <v>2465741</v>
      </c>
      <c r="C44" s="18" t="s">
        <v>92</v>
      </c>
      <c r="D44" s="5"/>
      <c r="E44" s="28">
        <v>2400000</v>
      </c>
      <c r="F44" s="20">
        <v>-2425971.62</v>
      </c>
    </row>
    <row r="45" spans="1:6" ht="11.25" customHeight="1">
      <c r="A45" s="10">
        <v>44736</v>
      </c>
      <c r="B45" s="24">
        <v>2465741</v>
      </c>
      <c r="C45" s="12" t="s">
        <v>14</v>
      </c>
      <c r="D45" s="13">
        <v>14400</v>
      </c>
      <c r="E45" s="14"/>
      <c r="F45" s="15">
        <v>-2440371.62</v>
      </c>
    </row>
    <row r="46" spans="1:6" ht="12" customHeight="1">
      <c r="A46" s="16">
        <v>44736</v>
      </c>
      <c r="B46" s="23">
        <v>1814018</v>
      </c>
      <c r="C46" s="18" t="s">
        <v>92</v>
      </c>
      <c r="D46" s="5"/>
      <c r="E46" s="28">
        <v>300000</v>
      </c>
      <c r="F46" s="20">
        <v>-2140371.62</v>
      </c>
    </row>
    <row r="47" spans="1:6" ht="11.25" customHeight="1">
      <c r="A47" s="10">
        <v>44736</v>
      </c>
      <c r="B47" s="24">
        <v>1814018</v>
      </c>
      <c r="C47" s="12" t="s">
        <v>14</v>
      </c>
      <c r="D47" s="13">
        <v>1800</v>
      </c>
      <c r="E47" s="14"/>
      <c r="F47" s="15">
        <v>-2142171.62</v>
      </c>
    </row>
    <row r="48" spans="1:6" ht="12" customHeight="1">
      <c r="A48" s="16">
        <v>44736</v>
      </c>
      <c r="B48" s="23">
        <v>2467395</v>
      </c>
      <c r="C48" s="18" t="s">
        <v>92</v>
      </c>
      <c r="D48" s="5"/>
      <c r="E48" s="28">
        <v>2300000</v>
      </c>
      <c r="F48" s="20">
        <v>157828.38</v>
      </c>
    </row>
    <row r="49" spans="1:6" ht="11.25" customHeight="1">
      <c r="A49" s="10">
        <v>44736</v>
      </c>
      <c r="B49" s="24">
        <v>2467395</v>
      </c>
      <c r="C49" s="12" t="s">
        <v>14</v>
      </c>
      <c r="D49" s="13">
        <v>13800</v>
      </c>
      <c r="E49" s="14"/>
      <c r="F49" s="15">
        <v>144028.38</v>
      </c>
    </row>
    <row r="50" spans="1:6" ht="12" customHeight="1">
      <c r="A50" s="16">
        <v>44736</v>
      </c>
      <c r="B50" s="17">
        <v>8558028</v>
      </c>
      <c r="C50" s="18" t="s">
        <v>99</v>
      </c>
      <c r="D50" s="19">
        <v>290000</v>
      </c>
      <c r="E50" s="5"/>
      <c r="F50" s="20">
        <v>-145971.62</v>
      </c>
    </row>
    <row r="51" spans="1:6" ht="11.25" customHeight="1">
      <c r="A51" s="10">
        <v>44736</v>
      </c>
      <c r="B51" s="11">
        <v>8558028</v>
      </c>
      <c r="C51" s="12" t="s">
        <v>14</v>
      </c>
      <c r="D51" s="13">
        <v>1740</v>
      </c>
      <c r="E51" s="14"/>
      <c r="F51" s="15">
        <v>-147711.62</v>
      </c>
    </row>
    <row r="52" spans="1:6" ht="12" customHeight="1">
      <c r="A52" s="16">
        <v>44736</v>
      </c>
      <c r="B52" s="17">
        <v>8558136</v>
      </c>
      <c r="C52" s="18" t="s">
        <v>99</v>
      </c>
      <c r="D52" s="19">
        <v>40000</v>
      </c>
      <c r="E52" s="5"/>
      <c r="F52" s="20">
        <v>-187711.62</v>
      </c>
    </row>
    <row r="53" spans="1:6" ht="11.25" customHeight="1">
      <c r="A53" s="10">
        <v>44736</v>
      </c>
      <c r="B53" s="11">
        <v>8558136</v>
      </c>
      <c r="C53" s="12" t="s">
        <v>14</v>
      </c>
      <c r="D53" s="21">
        <v>240</v>
      </c>
      <c r="E53" s="14"/>
      <c r="F53" s="15">
        <v>-187951.62</v>
      </c>
    </row>
    <row r="54" spans="1:6" ht="12" customHeight="1">
      <c r="A54" s="16">
        <v>44736</v>
      </c>
      <c r="B54" s="17">
        <v>114852</v>
      </c>
      <c r="C54" s="18" t="s">
        <v>21</v>
      </c>
      <c r="D54" s="22">
        <v>20</v>
      </c>
      <c r="E54" s="5"/>
      <c r="F54" s="20">
        <v>-187971.62</v>
      </c>
    </row>
    <row r="55" spans="1:6" ht="11.25" customHeight="1">
      <c r="A55" s="10">
        <v>44736</v>
      </c>
      <c r="B55" s="11">
        <v>114852</v>
      </c>
      <c r="C55" s="12" t="s">
        <v>22</v>
      </c>
      <c r="D55" s="21">
        <v>4.2</v>
      </c>
      <c r="E55" s="14"/>
      <c r="F55" s="15">
        <v>-187975.82</v>
      </c>
    </row>
    <row r="56" spans="1:6" ht="12" customHeight="1">
      <c r="A56" s="16">
        <v>44736</v>
      </c>
      <c r="B56" s="17">
        <v>114802</v>
      </c>
      <c r="C56" s="18" t="s">
        <v>21</v>
      </c>
      <c r="D56" s="22">
        <v>20</v>
      </c>
      <c r="E56" s="5"/>
      <c r="F56" s="20">
        <v>-187995.82</v>
      </c>
    </row>
    <row r="57" spans="1:6" ht="11.25" customHeight="1">
      <c r="A57" s="10">
        <v>44736</v>
      </c>
      <c r="B57" s="11">
        <v>114802</v>
      </c>
      <c r="C57" s="12" t="s">
        <v>22</v>
      </c>
      <c r="D57" s="21">
        <v>4.2</v>
      </c>
      <c r="E57" s="14"/>
      <c r="F57" s="15">
        <v>-188000.02</v>
      </c>
    </row>
    <row r="58" spans="1:6" ht="11.25" customHeight="1">
      <c r="A58" s="16">
        <v>44736</v>
      </c>
      <c r="B58" s="5"/>
      <c r="C58" s="18" t="s">
        <v>60</v>
      </c>
      <c r="D58" s="22">
        <v>100</v>
      </c>
      <c r="E58" s="5"/>
      <c r="F58" s="20">
        <v>-188100.02</v>
      </c>
    </row>
  </sheetData>
  <mergeCells count="1">
    <mergeCell ref="A1:G1"/>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3"/>
  <sheetViews>
    <sheetView workbookViewId="0">
      <selection activeCell="B2" sqref="B2:F63"/>
    </sheetView>
  </sheetViews>
  <sheetFormatPr baseColWidth="10" defaultColWidth="9.33203125" defaultRowHeight="12.75"/>
  <cols>
    <col min="1" max="1" width="3.33203125" customWidth="1"/>
    <col min="2" max="2" width="22.1640625" customWidth="1"/>
    <col min="3" max="3" width="36.83203125" customWidth="1"/>
    <col min="4" max="4" width="24.1640625" customWidth="1"/>
    <col min="5" max="5" width="23.5" customWidth="1"/>
    <col min="6" max="6" width="16" customWidth="1"/>
  </cols>
  <sheetData>
    <row r="1" spans="1:6" ht="15.2" customHeight="1">
      <c r="A1" s="29"/>
      <c r="B1" s="7" t="s">
        <v>29</v>
      </c>
      <c r="C1" s="7" t="s">
        <v>30</v>
      </c>
      <c r="D1" s="31" t="s">
        <v>11</v>
      </c>
      <c r="E1" s="9" t="s">
        <v>12</v>
      </c>
      <c r="F1" s="31" t="s">
        <v>31</v>
      </c>
    </row>
    <row r="2" spans="1:6" ht="11.25" customHeight="1">
      <c r="A2" s="14"/>
      <c r="B2" s="34">
        <v>44736</v>
      </c>
      <c r="C2" s="12" t="s">
        <v>22</v>
      </c>
      <c r="D2" s="35">
        <v>21</v>
      </c>
      <c r="E2" s="14"/>
      <c r="F2" s="15">
        <v>-188121.02</v>
      </c>
    </row>
    <row r="3" spans="1:6" ht="12" customHeight="1">
      <c r="A3" s="5"/>
      <c r="B3" s="18" t="s">
        <v>102</v>
      </c>
      <c r="C3" s="18" t="s">
        <v>14</v>
      </c>
      <c r="D3" s="20">
        <v>1080</v>
      </c>
      <c r="E3" s="5"/>
      <c r="F3" s="20">
        <v>-189201.02</v>
      </c>
    </row>
    <row r="4" spans="1:6" ht="11.25" customHeight="1">
      <c r="A4" s="14"/>
      <c r="B4" s="34">
        <v>44739</v>
      </c>
      <c r="C4" s="12" t="s">
        <v>14</v>
      </c>
      <c r="D4" s="35">
        <v>0.72</v>
      </c>
      <c r="E4" s="14"/>
      <c r="F4" s="15">
        <v>-189201.74</v>
      </c>
    </row>
    <row r="5" spans="1:6" ht="12" customHeight="1">
      <c r="A5" s="5"/>
      <c r="B5" s="36">
        <v>44739</v>
      </c>
      <c r="C5" s="18" t="s">
        <v>14</v>
      </c>
      <c r="D5" s="37">
        <v>0.15</v>
      </c>
      <c r="E5" s="5"/>
      <c r="F5" s="20">
        <v>-189201.89</v>
      </c>
    </row>
    <row r="6" spans="1:6" ht="11.25" customHeight="1">
      <c r="A6" s="14"/>
      <c r="B6" s="12" t="s">
        <v>103</v>
      </c>
      <c r="C6" s="12" t="s">
        <v>14</v>
      </c>
      <c r="D6" s="15">
        <v>4350</v>
      </c>
      <c r="E6" s="14"/>
      <c r="F6" s="15">
        <v>-193551.89</v>
      </c>
    </row>
    <row r="7" spans="1:6" ht="12" customHeight="1">
      <c r="A7" s="5"/>
      <c r="B7" s="18" t="s">
        <v>104</v>
      </c>
      <c r="C7" s="18" t="s">
        <v>14</v>
      </c>
      <c r="D7" s="37">
        <v>30.6</v>
      </c>
      <c r="E7" s="5"/>
      <c r="F7" s="20">
        <v>-193582.49</v>
      </c>
    </row>
    <row r="8" spans="1:6" ht="11.25" customHeight="1">
      <c r="A8" s="14"/>
      <c r="B8" s="12" t="s">
        <v>105</v>
      </c>
      <c r="C8" s="12" t="s">
        <v>14</v>
      </c>
      <c r="D8" s="15">
        <v>1800</v>
      </c>
      <c r="E8" s="14"/>
      <c r="F8" s="15">
        <v>-195382.49</v>
      </c>
    </row>
    <row r="9" spans="1:6" ht="12" customHeight="1">
      <c r="A9" s="5"/>
      <c r="B9" s="18" t="s">
        <v>106</v>
      </c>
      <c r="C9" s="18" t="s">
        <v>14</v>
      </c>
      <c r="D9" s="37">
        <v>72</v>
      </c>
      <c r="E9" s="5"/>
      <c r="F9" s="20">
        <v>-195454.49</v>
      </c>
    </row>
    <row r="10" spans="1:6" ht="11.25" customHeight="1">
      <c r="A10" s="14"/>
      <c r="B10" s="12" t="s">
        <v>107</v>
      </c>
      <c r="C10" s="12" t="s">
        <v>14</v>
      </c>
      <c r="D10" s="35">
        <v>0.12</v>
      </c>
      <c r="E10" s="14"/>
      <c r="F10" s="15">
        <v>-195454.61</v>
      </c>
    </row>
    <row r="11" spans="1:6" ht="12" customHeight="1">
      <c r="A11" s="5"/>
      <c r="B11" s="18" t="s">
        <v>107</v>
      </c>
      <c r="C11" s="18" t="s">
        <v>14</v>
      </c>
      <c r="D11" s="37">
        <v>0.03</v>
      </c>
      <c r="E11" s="5"/>
      <c r="F11" s="20">
        <v>-195454.64</v>
      </c>
    </row>
    <row r="12" spans="1:6" ht="11.25" customHeight="1">
      <c r="A12" s="14"/>
      <c r="B12" s="12" t="s">
        <v>108</v>
      </c>
      <c r="C12" s="12" t="s">
        <v>14</v>
      </c>
      <c r="D12" s="35">
        <v>0.12</v>
      </c>
      <c r="E12" s="14"/>
      <c r="F12" s="15">
        <v>-195454.76</v>
      </c>
    </row>
    <row r="13" spans="1:6" ht="12" customHeight="1">
      <c r="A13" s="5"/>
      <c r="B13" s="18" t="s">
        <v>108</v>
      </c>
      <c r="C13" s="18" t="s">
        <v>14</v>
      </c>
      <c r="D13" s="37">
        <v>0.03</v>
      </c>
      <c r="E13" s="5"/>
      <c r="F13" s="20">
        <v>-195454.79</v>
      </c>
    </row>
    <row r="14" spans="1:6" ht="11.25" customHeight="1">
      <c r="A14" s="14"/>
      <c r="B14" s="34">
        <v>44739</v>
      </c>
      <c r="C14" s="12" t="s">
        <v>14</v>
      </c>
      <c r="D14" s="35">
        <v>0.6</v>
      </c>
      <c r="E14" s="14"/>
      <c r="F14" s="15">
        <v>-195455.39</v>
      </c>
    </row>
    <row r="15" spans="1:6" ht="12" customHeight="1">
      <c r="A15" s="5"/>
      <c r="B15" s="36">
        <v>44739</v>
      </c>
      <c r="C15" s="18" t="s">
        <v>14</v>
      </c>
      <c r="D15" s="37">
        <v>0.13</v>
      </c>
      <c r="E15" s="5"/>
      <c r="F15" s="20">
        <v>-195455.52</v>
      </c>
    </row>
    <row r="16" spans="1:6" ht="11.25" customHeight="1">
      <c r="A16" s="14"/>
      <c r="B16" s="12" t="s">
        <v>109</v>
      </c>
      <c r="C16" s="12" t="s">
        <v>21</v>
      </c>
      <c r="D16" s="35">
        <v>20</v>
      </c>
      <c r="E16" s="14"/>
      <c r="F16" s="15">
        <v>-195475.52</v>
      </c>
    </row>
    <row r="17" spans="1:6" ht="12" customHeight="1">
      <c r="A17" s="5"/>
      <c r="B17" s="18" t="s">
        <v>109</v>
      </c>
      <c r="C17" s="18" t="s">
        <v>22</v>
      </c>
      <c r="D17" s="37">
        <v>4.2</v>
      </c>
      <c r="E17" s="5"/>
      <c r="F17" s="20">
        <v>-195479.72</v>
      </c>
    </row>
    <row r="18" spans="1:6" ht="11.25" customHeight="1">
      <c r="A18" s="14"/>
      <c r="B18" s="12" t="s">
        <v>110</v>
      </c>
      <c r="C18" s="12" t="s">
        <v>21</v>
      </c>
      <c r="D18" s="35">
        <v>20</v>
      </c>
      <c r="E18" s="14"/>
      <c r="F18" s="15">
        <v>-195499.72</v>
      </c>
    </row>
    <row r="19" spans="1:6" ht="12" customHeight="1">
      <c r="A19" s="5"/>
      <c r="B19" s="18" t="s">
        <v>110</v>
      </c>
      <c r="C19" s="18" t="s">
        <v>22</v>
      </c>
      <c r="D19" s="37">
        <v>4.2</v>
      </c>
      <c r="E19" s="5"/>
      <c r="F19" s="20">
        <v>-195503.92</v>
      </c>
    </row>
    <row r="20" spans="1:6" ht="11.25" customHeight="1">
      <c r="A20" s="14"/>
      <c r="B20" s="12" t="s">
        <v>111</v>
      </c>
      <c r="C20" s="12" t="s">
        <v>14</v>
      </c>
      <c r="D20" s="35">
        <v>0.12</v>
      </c>
      <c r="E20" s="14"/>
      <c r="F20" s="15">
        <v>-195504.04</v>
      </c>
    </row>
    <row r="21" spans="1:6" ht="12" customHeight="1">
      <c r="A21" s="5"/>
      <c r="B21" s="18" t="s">
        <v>111</v>
      </c>
      <c r="C21" s="18" t="s">
        <v>14</v>
      </c>
      <c r="D21" s="37">
        <v>0.03</v>
      </c>
      <c r="E21" s="5"/>
      <c r="F21" s="20">
        <v>-195504.07</v>
      </c>
    </row>
    <row r="22" spans="1:6" ht="11.25" customHeight="1">
      <c r="A22" s="14"/>
      <c r="B22" s="12" t="s">
        <v>112</v>
      </c>
      <c r="C22" s="12" t="s">
        <v>14</v>
      </c>
      <c r="D22" s="35">
        <v>0.12</v>
      </c>
      <c r="E22" s="14"/>
      <c r="F22" s="15">
        <v>-195504.19</v>
      </c>
    </row>
    <row r="23" spans="1:6" ht="12" customHeight="1">
      <c r="A23" s="5"/>
      <c r="B23" s="18" t="s">
        <v>112</v>
      </c>
      <c r="C23" s="18" t="s">
        <v>14</v>
      </c>
      <c r="D23" s="37">
        <v>0.03</v>
      </c>
      <c r="E23" s="5"/>
      <c r="F23" s="20">
        <v>-195504.22</v>
      </c>
    </row>
    <row r="24" spans="1:6" ht="11.25" customHeight="1">
      <c r="A24" s="14"/>
      <c r="B24" s="12" t="s">
        <v>113</v>
      </c>
      <c r="C24" s="12" t="s">
        <v>52</v>
      </c>
      <c r="D24" s="15">
        <v>1000000</v>
      </c>
      <c r="E24" s="14"/>
      <c r="F24" s="15">
        <v>-1195504.22</v>
      </c>
    </row>
    <row r="25" spans="1:6" ht="12" customHeight="1">
      <c r="A25" s="5"/>
      <c r="B25" s="18" t="s">
        <v>114</v>
      </c>
      <c r="C25" s="18" t="s">
        <v>52</v>
      </c>
      <c r="D25" s="20">
        <v>1000000</v>
      </c>
      <c r="E25" s="5"/>
      <c r="F25" s="20">
        <v>-2195504.2200000002</v>
      </c>
    </row>
    <row r="26" spans="1:6" ht="11.25" customHeight="1">
      <c r="A26" s="14"/>
      <c r="B26" s="12" t="s">
        <v>115</v>
      </c>
      <c r="C26" s="12" t="s">
        <v>49</v>
      </c>
      <c r="D26" s="15">
        <v>200000</v>
      </c>
      <c r="E26" s="14"/>
      <c r="F26" s="15">
        <v>-2395504.2200000002</v>
      </c>
    </row>
    <row r="27" spans="1:6" ht="12" customHeight="1">
      <c r="A27" s="5"/>
      <c r="B27" s="18" t="s">
        <v>116</v>
      </c>
      <c r="C27" s="18" t="s">
        <v>52</v>
      </c>
      <c r="D27" s="20">
        <v>11650</v>
      </c>
      <c r="E27" s="5"/>
      <c r="F27" s="20">
        <v>-2407154.2200000002</v>
      </c>
    </row>
    <row r="28" spans="1:6" ht="11.25" customHeight="1">
      <c r="A28" s="14"/>
      <c r="B28" s="12" t="s">
        <v>117</v>
      </c>
      <c r="C28" s="12" t="s">
        <v>52</v>
      </c>
      <c r="D28" s="15">
        <v>40777</v>
      </c>
      <c r="E28" s="14"/>
      <c r="F28" s="15">
        <v>-2447931.2200000002</v>
      </c>
    </row>
    <row r="29" spans="1:6" ht="12" customHeight="1">
      <c r="A29" s="5"/>
      <c r="B29" s="18" t="s">
        <v>118</v>
      </c>
      <c r="C29" s="18" t="s">
        <v>49</v>
      </c>
      <c r="D29" s="20">
        <v>500000</v>
      </c>
      <c r="E29" s="5"/>
      <c r="F29" s="20">
        <v>-2947931.22</v>
      </c>
    </row>
    <row r="30" spans="1:6" ht="11.25" customHeight="1">
      <c r="A30" s="14"/>
      <c r="B30" s="12" t="s">
        <v>119</v>
      </c>
      <c r="C30" s="12" t="s">
        <v>14</v>
      </c>
      <c r="D30" s="15">
        <v>24000</v>
      </c>
      <c r="E30" s="14"/>
      <c r="F30" s="15">
        <v>-2971931.22</v>
      </c>
    </row>
    <row r="31" spans="1:6" ht="12" customHeight="1">
      <c r="A31" s="5"/>
      <c r="B31" s="18" t="s">
        <v>120</v>
      </c>
      <c r="C31" s="18" t="s">
        <v>26</v>
      </c>
      <c r="D31" s="5"/>
      <c r="E31" s="28">
        <v>4000000</v>
      </c>
      <c r="F31" s="20">
        <v>1028068.78</v>
      </c>
    </row>
    <row r="32" spans="1:6" ht="11.25" customHeight="1">
      <c r="A32" s="14"/>
      <c r="B32" s="12" t="s">
        <v>121</v>
      </c>
      <c r="C32" s="12" t="s">
        <v>92</v>
      </c>
      <c r="D32" s="14"/>
      <c r="E32" s="26">
        <v>1029374.88</v>
      </c>
      <c r="F32" s="15">
        <v>2057443.66</v>
      </c>
    </row>
    <row r="33" spans="1:6" ht="12" customHeight="1">
      <c r="A33" s="5"/>
      <c r="B33" s="18" t="s">
        <v>121</v>
      </c>
      <c r="C33" s="18" t="s">
        <v>14</v>
      </c>
      <c r="D33" s="20">
        <v>6176.25</v>
      </c>
      <c r="E33" s="5"/>
      <c r="F33" s="20">
        <v>2051267.41</v>
      </c>
    </row>
    <row r="34" spans="1:6" ht="11.25" customHeight="1">
      <c r="A34" s="14"/>
      <c r="B34" s="12" t="s">
        <v>122</v>
      </c>
      <c r="C34" s="12" t="s">
        <v>99</v>
      </c>
      <c r="D34" s="15">
        <v>850000</v>
      </c>
      <c r="E34" s="14"/>
      <c r="F34" s="15">
        <v>1201267.4099999999</v>
      </c>
    </row>
    <row r="35" spans="1:6" ht="12" customHeight="1">
      <c r="A35" s="5"/>
      <c r="B35" s="18" t="s">
        <v>122</v>
      </c>
      <c r="C35" s="18" t="s">
        <v>14</v>
      </c>
      <c r="D35" s="20">
        <v>5100</v>
      </c>
      <c r="E35" s="5"/>
      <c r="F35" s="20">
        <v>1196167.4099999999</v>
      </c>
    </row>
    <row r="36" spans="1:6" ht="11.25" customHeight="1">
      <c r="A36" s="14"/>
      <c r="B36" s="12" t="s">
        <v>123</v>
      </c>
      <c r="C36" s="12" t="s">
        <v>99</v>
      </c>
      <c r="D36" s="15">
        <v>360000</v>
      </c>
      <c r="E36" s="14"/>
      <c r="F36" s="15">
        <v>836167.41</v>
      </c>
    </row>
    <row r="37" spans="1:6" ht="12" customHeight="1">
      <c r="A37" s="5"/>
      <c r="B37" s="18" t="s">
        <v>123</v>
      </c>
      <c r="C37" s="18" t="s">
        <v>14</v>
      </c>
      <c r="D37" s="20">
        <v>2160</v>
      </c>
      <c r="E37" s="5"/>
      <c r="F37" s="20">
        <v>834007.41</v>
      </c>
    </row>
    <row r="38" spans="1:6" ht="11.25" customHeight="1">
      <c r="A38" s="14"/>
      <c r="B38" s="12" t="s">
        <v>124</v>
      </c>
      <c r="C38" s="12" t="s">
        <v>21</v>
      </c>
      <c r="D38" s="35">
        <v>20</v>
      </c>
      <c r="E38" s="14"/>
      <c r="F38" s="15">
        <v>833987.41</v>
      </c>
    </row>
    <row r="39" spans="1:6" ht="12" customHeight="1">
      <c r="A39" s="5"/>
      <c r="B39" s="18" t="s">
        <v>124</v>
      </c>
      <c r="C39" s="18" t="s">
        <v>22</v>
      </c>
      <c r="D39" s="37">
        <v>4.2</v>
      </c>
      <c r="E39" s="5"/>
      <c r="F39" s="20">
        <v>833983.21</v>
      </c>
    </row>
    <row r="40" spans="1:6" ht="11.25" customHeight="1">
      <c r="A40" s="14"/>
      <c r="B40" s="34">
        <v>44740</v>
      </c>
      <c r="C40" s="12" t="s">
        <v>60</v>
      </c>
      <c r="D40" s="35">
        <v>100</v>
      </c>
      <c r="E40" s="14"/>
      <c r="F40" s="15">
        <v>833883.21</v>
      </c>
    </row>
    <row r="41" spans="1:6" ht="12" customHeight="1">
      <c r="A41" s="5"/>
      <c r="B41" s="36">
        <v>44740</v>
      </c>
      <c r="C41" s="18" t="s">
        <v>22</v>
      </c>
      <c r="D41" s="37">
        <v>21</v>
      </c>
      <c r="E41" s="5"/>
      <c r="F41" s="20">
        <v>833862.21</v>
      </c>
    </row>
    <row r="42" spans="1:6" ht="11.25" customHeight="1">
      <c r="A42" s="14"/>
      <c r="B42" s="12" t="s">
        <v>125</v>
      </c>
      <c r="C42" s="12" t="s">
        <v>14</v>
      </c>
      <c r="D42" s="15">
        <v>6000</v>
      </c>
      <c r="E42" s="14"/>
      <c r="F42" s="15">
        <v>827862.21</v>
      </c>
    </row>
    <row r="43" spans="1:6" ht="12" customHeight="1">
      <c r="A43" s="5"/>
      <c r="B43" s="18" t="s">
        <v>126</v>
      </c>
      <c r="C43" s="18" t="s">
        <v>14</v>
      </c>
      <c r="D43" s="20">
        <v>6000</v>
      </c>
      <c r="E43" s="5"/>
      <c r="F43" s="20">
        <v>821862.21</v>
      </c>
    </row>
    <row r="44" spans="1:6" ht="11.25" customHeight="1">
      <c r="A44" s="14"/>
      <c r="B44" s="12" t="s">
        <v>127</v>
      </c>
      <c r="C44" s="12" t="s">
        <v>14</v>
      </c>
      <c r="D44" s="35">
        <v>69.900000000000006</v>
      </c>
      <c r="E44" s="14"/>
      <c r="F44" s="15">
        <v>821792.31</v>
      </c>
    </row>
    <row r="45" spans="1:6" ht="12" customHeight="1">
      <c r="A45" s="5"/>
      <c r="B45" s="18" t="s">
        <v>128</v>
      </c>
      <c r="C45" s="18" t="s">
        <v>14</v>
      </c>
      <c r="D45" s="37">
        <v>244.66</v>
      </c>
      <c r="E45" s="5"/>
      <c r="F45" s="20">
        <v>821547.65</v>
      </c>
    </row>
    <row r="46" spans="1:6" ht="11.25" customHeight="1">
      <c r="A46" s="14"/>
      <c r="B46" s="12" t="s">
        <v>129</v>
      </c>
      <c r="C46" s="12" t="s">
        <v>14</v>
      </c>
      <c r="D46" s="35">
        <v>0.12</v>
      </c>
      <c r="E46" s="14"/>
      <c r="F46" s="15">
        <v>821547.53</v>
      </c>
    </row>
    <row r="47" spans="1:6" ht="12" customHeight="1">
      <c r="A47" s="5"/>
      <c r="B47" s="18" t="s">
        <v>129</v>
      </c>
      <c r="C47" s="18" t="s">
        <v>14</v>
      </c>
      <c r="D47" s="37">
        <v>0.03</v>
      </c>
      <c r="E47" s="5"/>
      <c r="F47" s="20">
        <v>821547.5</v>
      </c>
    </row>
    <row r="48" spans="1:6" ht="11.25" customHeight="1">
      <c r="A48" s="14"/>
      <c r="B48" s="34">
        <v>44741</v>
      </c>
      <c r="C48" s="12" t="s">
        <v>14</v>
      </c>
      <c r="D48" s="35">
        <v>0.6</v>
      </c>
      <c r="E48" s="14"/>
      <c r="F48" s="15">
        <v>821546.9</v>
      </c>
    </row>
    <row r="49" spans="1:6" ht="12" customHeight="1">
      <c r="A49" s="5"/>
      <c r="B49" s="36">
        <v>44741</v>
      </c>
      <c r="C49" s="18" t="s">
        <v>14</v>
      </c>
      <c r="D49" s="37">
        <v>0.13</v>
      </c>
      <c r="E49" s="5"/>
      <c r="F49" s="20">
        <v>821546.77</v>
      </c>
    </row>
    <row r="50" spans="1:6" ht="11.25" customHeight="1">
      <c r="A50" s="14"/>
      <c r="B50" s="12" t="s">
        <v>130</v>
      </c>
      <c r="C50" s="12" t="s">
        <v>49</v>
      </c>
      <c r="D50" s="15">
        <v>910000</v>
      </c>
      <c r="E50" s="14"/>
      <c r="F50" s="15">
        <v>-88453.23</v>
      </c>
    </row>
    <row r="51" spans="1:6" ht="12" customHeight="1">
      <c r="A51" s="5"/>
      <c r="B51" s="18" t="s">
        <v>131</v>
      </c>
      <c r="C51" s="18" t="s">
        <v>49</v>
      </c>
      <c r="D51" s="20">
        <v>1000000</v>
      </c>
      <c r="E51" s="5"/>
      <c r="F51" s="20">
        <v>-1088453.23</v>
      </c>
    </row>
    <row r="52" spans="1:6" ht="11.25" customHeight="1">
      <c r="A52" s="38"/>
      <c r="B52" s="39" t="s">
        <v>132</v>
      </c>
      <c r="C52" s="39" t="s">
        <v>49</v>
      </c>
      <c r="D52" s="40">
        <v>900000</v>
      </c>
      <c r="E52" s="38"/>
      <c r="F52" s="40">
        <v>-1988453.23</v>
      </c>
    </row>
    <row r="53" spans="1:6" ht="11.45" customHeight="1">
      <c r="A53" s="41"/>
      <c r="B53" s="42" t="s">
        <v>133</v>
      </c>
      <c r="C53" s="42" t="s">
        <v>49</v>
      </c>
      <c r="D53" s="43">
        <v>1000000</v>
      </c>
      <c r="E53" s="41"/>
      <c r="F53" s="44">
        <v>-2988453.23</v>
      </c>
    </row>
    <row r="54" spans="1:6" ht="11.25" customHeight="1">
      <c r="A54" s="45"/>
      <c r="B54" s="46" t="s">
        <v>134</v>
      </c>
      <c r="C54" s="46" t="s">
        <v>49</v>
      </c>
      <c r="D54" s="47">
        <v>400000</v>
      </c>
      <c r="E54" s="45"/>
      <c r="F54" s="47">
        <v>-3388453.23</v>
      </c>
    </row>
    <row r="55" spans="1:6" ht="12" customHeight="1">
      <c r="A55" s="5"/>
      <c r="B55" s="18" t="s">
        <v>135</v>
      </c>
      <c r="C55" s="18" t="s">
        <v>52</v>
      </c>
      <c r="D55" s="20">
        <v>5000</v>
      </c>
      <c r="E55" s="5"/>
      <c r="F55" s="20">
        <v>-3393453.23</v>
      </c>
    </row>
    <row r="56" spans="1:6" ht="11.25" customHeight="1">
      <c r="A56" s="14"/>
      <c r="B56" s="12" t="s">
        <v>136</v>
      </c>
      <c r="C56" s="12" t="s">
        <v>49</v>
      </c>
      <c r="D56" s="15">
        <v>1000000</v>
      </c>
      <c r="E56" s="14"/>
      <c r="F56" s="15">
        <v>-4393453.2300000004</v>
      </c>
    </row>
    <row r="57" spans="1:6" ht="12" customHeight="1">
      <c r="A57" s="5"/>
      <c r="B57" s="18" t="s">
        <v>137</v>
      </c>
      <c r="C57" s="18" t="s">
        <v>49</v>
      </c>
      <c r="D57" s="20">
        <v>100000</v>
      </c>
      <c r="E57" s="5"/>
      <c r="F57" s="20">
        <v>-4493453.2300000004</v>
      </c>
    </row>
    <row r="58" spans="1:6" ht="11.25" customHeight="1">
      <c r="A58" s="14"/>
      <c r="B58" s="12" t="s">
        <v>138</v>
      </c>
      <c r="C58" s="12" t="s">
        <v>52</v>
      </c>
      <c r="D58" s="15">
        <v>35404.6</v>
      </c>
      <c r="E58" s="14"/>
      <c r="F58" s="15">
        <v>-4528857.83</v>
      </c>
    </row>
    <row r="59" spans="1:6" ht="12" customHeight="1">
      <c r="A59" s="5"/>
      <c r="B59" s="18" t="s">
        <v>139</v>
      </c>
      <c r="C59" s="18" t="s">
        <v>52</v>
      </c>
      <c r="D59" s="20">
        <v>86047.5</v>
      </c>
      <c r="E59" s="5"/>
      <c r="F59" s="20">
        <v>-4614905.33</v>
      </c>
    </row>
    <row r="60" spans="1:6" ht="11.25" customHeight="1">
      <c r="A60" s="14"/>
      <c r="B60" s="12" t="s">
        <v>140</v>
      </c>
      <c r="C60" s="12" t="s">
        <v>52</v>
      </c>
      <c r="D60" s="15">
        <v>12608.2</v>
      </c>
      <c r="E60" s="14"/>
      <c r="F60" s="15">
        <v>-4627513.53</v>
      </c>
    </row>
    <row r="61" spans="1:6" ht="12" customHeight="1">
      <c r="A61" s="5"/>
      <c r="B61" s="18" t="s">
        <v>141</v>
      </c>
      <c r="C61" s="18" t="s">
        <v>52</v>
      </c>
      <c r="D61" s="20">
        <v>140965</v>
      </c>
      <c r="E61" s="5"/>
      <c r="F61" s="20">
        <v>-4768478.53</v>
      </c>
    </row>
    <row r="62" spans="1:6" ht="11.25" customHeight="1">
      <c r="A62" s="14"/>
      <c r="B62" s="12" t="s">
        <v>142</v>
      </c>
      <c r="C62" s="12" t="s">
        <v>52</v>
      </c>
      <c r="D62" s="15">
        <v>55000</v>
      </c>
      <c r="E62" s="14"/>
      <c r="F62" s="15">
        <v>-4823478.53</v>
      </c>
    </row>
    <row r="63" spans="1:6" ht="11.25" customHeight="1">
      <c r="A63" s="5"/>
      <c r="B63" s="18" t="s">
        <v>143</v>
      </c>
      <c r="C63" s="18" t="s">
        <v>52</v>
      </c>
      <c r="D63" s="20">
        <v>124934.99</v>
      </c>
      <c r="E63" s="5"/>
      <c r="F63" s="20">
        <v>-4948413.5199999996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4"/>
  <sheetViews>
    <sheetView workbookViewId="0">
      <selection activeCell="B4" sqref="B4:G48"/>
    </sheetView>
  </sheetViews>
  <sheetFormatPr baseColWidth="10" defaultColWidth="9.33203125" defaultRowHeight="12.75"/>
  <cols>
    <col min="1" max="1" width="3.33203125" customWidth="1"/>
    <col min="2" max="2" width="8.1640625" customWidth="1"/>
    <col min="3" max="3" width="14" customWidth="1"/>
    <col min="4" max="4" width="37.33203125" customWidth="1"/>
    <col min="5" max="5" width="24" customWidth="1"/>
    <col min="6" max="6" width="23.83203125" customWidth="1"/>
    <col min="7" max="7" width="15.33203125" customWidth="1"/>
    <col min="8" max="8" width="2.83203125" customWidth="1"/>
  </cols>
  <sheetData>
    <row r="1" spans="1:8" ht="15.75" customHeight="1">
      <c r="A1" s="88" t="s">
        <v>7</v>
      </c>
      <c r="B1" s="88"/>
      <c r="C1" s="88"/>
      <c r="D1" s="88"/>
      <c r="E1" s="88"/>
      <c r="F1" s="88"/>
      <c r="G1" s="88"/>
      <c r="H1" s="88"/>
    </row>
    <row r="2" spans="1:8" ht="0.95" customHeight="1"/>
    <row r="3" spans="1:8" ht="15.2" customHeight="1">
      <c r="A3" s="29"/>
      <c r="B3" s="7" t="s">
        <v>8</v>
      </c>
      <c r="C3" s="7" t="s">
        <v>9</v>
      </c>
      <c r="D3" s="7" t="s">
        <v>30</v>
      </c>
      <c r="E3" s="31" t="s">
        <v>11</v>
      </c>
      <c r="F3" s="9" t="s">
        <v>12</v>
      </c>
      <c r="G3" s="31" t="s">
        <v>31</v>
      </c>
    </row>
    <row r="4" spans="1:8" ht="11.25" customHeight="1">
      <c r="A4" s="14"/>
      <c r="B4" s="34">
        <v>44741</v>
      </c>
      <c r="C4" s="11">
        <v>8575192</v>
      </c>
      <c r="D4" s="12" t="s">
        <v>52</v>
      </c>
      <c r="E4" s="15">
        <v>46782.23</v>
      </c>
      <c r="F4" s="14"/>
      <c r="G4" s="15">
        <v>-4995195.75</v>
      </c>
    </row>
    <row r="5" spans="1:8" ht="12" customHeight="1">
      <c r="A5" s="5"/>
      <c r="B5" s="36">
        <v>44741</v>
      </c>
      <c r="C5" s="17">
        <v>8575277</v>
      </c>
      <c r="D5" s="18" t="s">
        <v>52</v>
      </c>
      <c r="E5" s="20">
        <v>400000</v>
      </c>
      <c r="F5" s="5"/>
      <c r="G5" s="20">
        <v>-5395195.75</v>
      </c>
    </row>
    <row r="6" spans="1:8" ht="11.25" customHeight="1">
      <c r="A6" s="14"/>
      <c r="B6" s="34">
        <v>44741</v>
      </c>
      <c r="C6" s="12" t="s">
        <v>144</v>
      </c>
      <c r="D6" s="12" t="s">
        <v>14</v>
      </c>
      <c r="E6" s="15">
        <v>11940</v>
      </c>
      <c r="F6" s="14"/>
      <c r="G6" s="15">
        <v>-5407135.75</v>
      </c>
    </row>
    <row r="7" spans="1:8" ht="12" customHeight="1">
      <c r="A7" s="5"/>
      <c r="B7" s="36">
        <v>44741</v>
      </c>
      <c r="C7" s="18" t="s">
        <v>145</v>
      </c>
      <c r="D7" s="18" t="s">
        <v>14</v>
      </c>
      <c r="E7" s="20">
        <v>3000</v>
      </c>
      <c r="F7" s="5"/>
      <c r="G7" s="20">
        <v>-5410135.75</v>
      </c>
    </row>
    <row r="8" spans="1:8" ht="11.25" customHeight="1">
      <c r="A8" s="14"/>
      <c r="B8" s="34">
        <v>44741</v>
      </c>
      <c r="C8" s="12" t="s">
        <v>146</v>
      </c>
      <c r="D8" s="12" t="s">
        <v>26</v>
      </c>
      <c r="E8" s="14"/>
      <c r="F8" s="26">
        <v>1990000</v>
      </c>
      <c r="G8" s="15">
        <v>-3420135.75</v>
      </c>
    </row>
    <row r="9" spans="1:8" ht="12" customHeight="1">
      <c r="A9" s="5"/>
      <c r="B9" s="36">
        <v>44741</v>
      </c>
      <c r="C9" s="18" t="s">
        <v>147</v>
      </c>
      <c r="D9" s="18" t="s">
        <v>26</v>
      </c>
      <c r="E9" s="5"/>
      <c r="F9" s="28">
        <v>500000</v>
      </c>
      <c r="G9" s="20">
        <v>-2920135.75</v>
      </c>
    </row>
    <row r="10" spans="1:8" ht="11.25" customHeight="1">
      <c r="A10" s="14"/>
      <c r="B10" s="34">
        <v>44741</v>
      </c>
      <c r="C10" s="24">
        <v>5536979</v>
      </c>
      <c r="D10" s="12" t="s">
        <v>92</v>
      </c>
      <c r="E10" s="14"/>
      <c r="F10" s="26">
        <v>341533.46</v>
      </c>
      <c r="G10" s="15">
        <v>-2578602.29</v>
      </c>
    </row>
    <row r="11" spans="1:8" ht="12" customHeight="1">
      <c r="A11" s="5"/>
      <c r="B11" s="36">
        <v>44741</v>
      </c>
      <c r="C11" s="23">
        <v>5536979</v>
      </c>
      <c r="D11" s="18" t="s">
        <v>14</v>
      </c>
      <c r="E11" s="20">
        <v>2049.1999999999998</v>
      </c>
      <c r="F11" s="5"/>
      <c r="G11" s="20">
        <v>-2580651.4900000002</v>
      </c>
    </row>
    <row r="12" spans="1:8" ht="11.25" customHeight="1">
      <c r="A12" s="14"/>
      <c r="B12" s="34">
        <v>44741</v>
      </c>
      <c r="C12" s="24">
        <v>2417378</v>
      </c>
      <c r="D12" s="12" t="s">
        <v>92</v>
      </c>
      <c r="E12" s="14"/>
      <c r="F12" s="26">
        <v>410000</v>
      </c>
      <c r="G12" s="15">
        <v>-2170651.4900000002</v>
      </c>
    </row>
    <row r="13" spans="1:8" ht="12" customHeight="1">
      <c r="A13" s="5"/>
      <c r="B13" s="36">
        <v>44741</v>
      </c>
      <c r="C13" s="23">
        <v>2417378</v>
      </c>
      <c r="D13" s="18" t="s">
        <v>14</v>
      </c>
      <c r="E13" s="20">
        <v>2460</v>
      </c>
      <c r="F13" s="5"/>
      <c r="G13" s="20">
        <v>-2173111.4900000002</v>
      </c>
    </row>
    <row r="14" spans="1:8" ht="11.25" customHeight="1">
      <c r="A14" s="14"/>
      <c r="B14" s="34">
        <v>44741</v>
      </c>
      <c r="C14" s="25">
        <v>225787</v>
      </c>
      <c r="D14" s="12" t="s">
        <v>92</v>
      </c>
      <c r="E14" s="14"/>
      <c r="F14" s="26">
        <v>1100000</v>
      </c>
      <c r="G14" s="15">
        <v>-1073111.49</v>
      </c>
    </row>
    <row r="15" spans="1:8" ht="12" customHeight="1">
      <c r="A15" s="5"/>
      <c r="B15" s="36">
        <v>44741</v>
      </c>
      <c r="C15" s="27">
        <v>225787</v>
      </c>
      <c r="D15" s="18" t="s">
        <v>14</v>
      </c>
      <c r="E15" s="20">
        <v>6600</v>
      </c>
      <c r="F15" s="5"/>
      <c r="G15" s="20">
        <v>-1079711.49</v>
      </c>
    </row>
    <row r="16" spans="1:8" ht="11.25" customHeight="1">
      <c r="A16" s="14"/>
      <c r="B16" s="34">
        <v>44741</v>
      </c>
      <c r="C16" s="25">
        <v>232927</v>
      </c>
      <c r="D16" s="12" t="s">
        <v>20</v>
      </c>
      <c r="E16" s="14"/>
      <c r="F16" s="26">
        <v>500000</v>
      </c>
      <c r="G16" s="15">
        <v>-579711.49</v>
      </c>
    </row>
    <row r="17" spans="1:7" ht="12" customHeight="1">
      <c r="A17" s="5"/>
      <c r="B17" s="36">
        <v>44741</v>
      </c>
      <c r="C17" s="17">
        <v>8575262</v>
      </c>
      <c r="D17" s="18" t="s">
        <v>99</v>
      </c>
      <c r="E17" s="5"/>
      <c r="F17" s="28">
        <v>390000</v>
      </c>
      <c r="G17" s="20">
        <v>-189711.49</v>
      </c>
    </row>
    <row r="18" spans="1:7" ht="11.25" customHeight="1">
      <c r="A18" s="14"/>
      <c r="B18" s="34">
        <v>44741</v>
      </c>
      <c r="C18" s="11">
        <v>8575262</v>
      </c>
      <c r="D18" s="12" t="s">
        <v>14</v>
      </c>
      <c r="E18" s="15">
        <v>2340</v>
      </c>
      <c r="F18" s="14"/>
      <c r="G18" s="15">
        <v>-192051.49</v>
      </c>
    </row>
    <row r="19" spans="1:7" ht="12" customHeight="1">
      <c r="A19" s="5"/>
      <c r="B19" s="36">
        <v>44741</v>
      </c>
      <c r="C19" s="5"/>
      <c r="D19" s="18" t="s">
        <v>60</v>
      </c>
      <c r="E19" s="37">
        <v>100</v>
      </c>
      <c r="F19" s="5"/>
      <c r="G19" s="20">
        <v>-192151.49</v>
      </c>
    </row>
    <row r="20" spans="1:7" ht="11.25" customHeight="1">
      <c r="A20" s="14"/>
      <c r="B20" s="34">
        <v>44741</v>
      </c>
      <c r="C20" s="14"/>
      <c r="D20" s="12" t="s">
        <v>22</v>
      </c>
      <c r="E20" s="35">
        <v>21</v>
      </c>
      <c r="F20" s="14"/>
      <c r="G20" s="15">
        <v>-192172.49</v>
      </c>
    </row>
    <row r="21" spans="1:7" ht="12" customHeight="1">
      <c r="A21" s="5"/>
      <c r="B21" s="36">
        <v>44742</v>
      </c>
      <c r="C21" s="17">
        <v>114859</v>
      </c>
      <c r="D21" s="18" t="s">
        <v>23</v>
      </c>
      <c r="E21" s="20">
        <v>180000</v>
      </c>
      <c r="F21" s="5"/>
      <c r="G21" s="20">
        <v>-372172.49</v>
      </c>
    </row>
    <row r="22" spans="1:7" ht="11.25" customHeight="1">
      <c r="A22" s="14"/>
      <c r="B22" s="34">
        <v>44742</v>
      </c>
      <c r="C22" s="11">
        <v>8574210</v>
      </c>
      <c r="D22" s="12" t="s">
        <v>14</v>
      </c>
      <c r="E22" s="35">
        <v>30</v>
      </c>
      <c r="F22" s="14"/>
      <c r="G22" s="15">
        <v>-372202.49</v>
      </c>
    </row>
    <row r="23" spans="1:7" ht="12" customHeight="1">
      <c r="A23" s="5"/>
      <c r="B23" s="36">
        <v>44742</v>
      </c>
      <c r="C23" s="17">
        <v>8574922</v>
      </c>
      <c r="D23" s="18" t="s">
        <v>14</v>
      </c>
      <c r="E23" s="37">
        <v>212.43</v>
      </c>
      <c r="F23" s="5"/>
      <c r="G23" s="20">
        <v>-372414.92</v>
      </c>
    </row>
    <row r="24" spans="1:7" ht="11.25" customHeight="1">
      <c r="A24" s="14"/>
      <c r="B24" s="34">
        <v>44742</v>
      </c>
      <c r="C24" s="11">
        <v>8574928</v>
      </c>
      <c r="D24" s="12" t="s">
        <v>14</v>
      </c>
      <c r="E24" s="35">
        <v>516.29</v>
      </c>
      <c r="F24" s="14"/>
      <c r="G24" s="15">
        <v>-372931.21</v>
      </c>
    </row>
    <row r="25" spans="1:7" ht="12" customHeight="1">
      <c r="A25" s="5"/>
      <c r="B25" s="36">
        <v>44742</v>
      </c>
      <c r="C25" s="17">
        <v>8574934</v>
      </c>
      <c r="D25" s="18" t="s">
        <v>14</v>
      </c>
      <c r="E25" s="37">
        <v>75.650000000000006</v>
      </c>
      <c r="F25" s="5"/>
      <c r="G25" s="20">
        <v>-373006.86</v>
      </c>
    </row>
    <row r="26" spans="1:7" ht="11.25" customHeight="1">
      <c r="A26" s="14"/>
      <c r="B26" s="34">
        <v>44742</v>
      </c>
      <c r="C26" s="11">
        <v>8575032</v>
      </c>
      <c r="D26" s="12" t="s">
        <v>14</v>
      </c>
      <c r="E26" s="35">
        <v>845.79</v>
      </c>
      <c r="F26" s="14"/>
      <c r="G26" s="15">
        <v>-373852.65</v>
      </c>
    </row>
    <row r="27" spans="1:7" ht="12" customHeight="1">
      <c r="A27" s="5"/>
      <c r="B27" s="36">
        <v>44742</v>
      </c>
      <c r="C27" s="17">
        <v>8575038</v>
      </c>
      <c r="D27" s="18" t="s">
        <v>14</v>
      </c>
      <c r="E27" s="37">
        <v>330</v>
      </c>
      <c r="F27" s="5"/>
      <c r="G27" s="20">
        <v>-374182.65</v>
      </c>
    </row>
    <row r="28" spans="1:7" ht="11.25" customHeight="1">
      <c r="A28" s="14"/>
      <c r="B28" s="34">
        <v>44742</v>
      </c>
      <c r="C28" s="11">
        <v>8575050</v>
      </c>
      <c r="D28" s="12" t="s">
        <v>14</v>
      </c>
      <c r="E28" s="35">
        <v>749.61</v>
      </c>
      <c r="F28" s="14"/>
      <c r="G28" s="15">
        <v>-374932.26</v>
      </c>
    </row>
    <row r="29" spans="1:7" ht="12" customHeight="1">
      <c r="A29" s="5"/>
      <c r="B29" s="36">
        <v>44742</v>
      </c>
      <c r="C29" s="17">
        <v>8575192</v>
      </c>
      <c r="D29" s="18" t="s">
        <v>14</v>
      </c>
      <c r="E29" s="37">
        <v>280.69</v>
      </c>
      <c r="F29" s="5"/>
      <c r="G29" s="20">
        <v>-375212.95</v>
      </c>
    </row>
    <row r="30" spans="1:7" ht="11.25" customHeight="1">
      <c r="A30" s="14"/>
      <c r="B30" s="34">
        <v>44742</v>
      </c>
      <c r="C30" s="11">
        <v>8575277</v>
      </c>
      <c r="D30" s="12" t="s">
        <v>14</v>
      </c>
      <c r="E30" s="15">
        <v>2400</v>
      </c>
      <c r="F30" s="14"/>
      <c r="G30" s="15">
        <v>-377612.95</v>
      </c>
    </row>
    <row r="31" spans="1:7" ht="12" customHeight="1">
      <c r="A31" s="5"/>
      <c r="B31" s="36">
        <v>44742</v>
      </c>
      <c r="C31" s="5"/>
      <c r="D31" s="18" t="s">
        <v>14</v>
      </c>
      <c r="E31" s="37">
        <v>0.6</v>
      </c>
      <c r="F31" s="5"/>
      <c r="G31" s="20">
        <v>-377613.55</v>
      </c>
    </row>
    <row r="32" spans="1:7" ht="11.25" customHeight="1">
      <c r="A32" s="14"/>
      <c r="B32" s="34">
        <v>44742</v>
      </c>
      <c r="C32" s="14"/>
      <c r="D32" s="12" t="s">
        <v>14</v>
      </c>
      <c r="E32" s="35">
        <v>0.13</v>
      </c>
      <c r="F32" s="14"/>
      <c r="G32" s="15">
        <v>-377613.68</v>
      </c>
    </row>
    <row r="33" spans="1:7" ht="12" customHeight="1">
      <c r="A33" s="5"/>
      <c r="B33" s="36">
        <v>44742</v>
      </c>
      <c r="C33" s="5"/>
      <c r="D33" s="18" t="s">
        <v>24</v>
      </c>
      <c r="E33" s="37">
        <v>120.15</v>
      </c>
      <c r="F33" s="5"/>
      <c r="G33" s="20">
        <v>-377733.83</v>
      </c>
    </row>
    <row r="34" spans="1:7" ht="11.25" customHeight="1">
      <c r="A34" s="38"/>
      <c r="B34" s="48">
        <v>44742</v>
      </c>
      <c r="C34" s="38"/>
      <c r="D34" s="39" t="s">
        <v>22</v>
      </c>
      <c r="E34" s="49">
        <v>25.23</v>
      </c>
      <c r="F34" s="38"/>
      <c r="G34" s="40">
        <v>-377759.06</v>
      </c>
    </row>
    <row r="35" spans="1:7" ht="11.45" customHeight="1">
      <c r="A35" s="50"/>
      <c r="B35" s="51">
        <v>44742</v>
      </c>
      <c r="C35" s="52">
        <v>8579830</v>
      </c>
      <c r="D35" s="42" t="s">
        <v>49</v>
      </c>
      <c r="E35" s="43">
        <v>1000000</v>
      </c>
      <c r="F35" s="50"/>
      <c r="G35" s="44">
        <v>-1377759.06</v>
      </c>
    </row>
    <row r="36" spans="1:7" ht="11.25" customHeight="1">
      <c r="A36" s="45"/>
      <c r="B36" s="53">
        <v>44742</v>
      </c>
      <c r="C36" s="54">
        <v>8579847</v>
      </c>
      <c r="D36" s="46" t="s">
        <v>49</v>
      </c>
      <c r="E36" s="47">
        <v>100000</v>
      </c>
      <c r="F36" s="45"/>
      <c r="G36" s="47">
        <v>-1477759.06</v>
      </c>
    </row>
    <row r="37" spans="1:7" ht="12" customHeight="1">
      <c r="A37" s="5"/>
      <c r="B37" s="36">
        <v>44742</v>
      </c>
      <c r="C37" s="17">
        <v>8580019</v>
      </c>
      <c r="D37" s="18" t="s">
        <v>49</v>
      </c>
      <c r="E37" s="20">
        <v>1000000</v>
      </c>
      <c r="F37" s="5"/>
      <c r="G37" s="20">
        <v>-2477759.06</v>
      </c>
    </row>
    <row r="38" spans="1:7" ht="11.25" customHeight="1">
      <c r="A38" s="14"/>
      <c r="B38" s="34">
        <v>44742</v>
      </c>
      <c r="C38" s="11">
        <v>8580023</v>
      </c>
      <c r="D38" s="12" t="s">
        <v>49</v>
      </c>
      <c r="E38" s="15">
        <v>1000000</v>
      </c>
      <c r="F38" s="14"/>
      <c r="G38" s="15">
        <v>-3477759.06</v>
      </c>
    </row>
    <row r="39" spans="1:7" ht="12" customHeight="1">
      <c r="A39" s="5"/>
      <c r="B39" s="36">
        <v>44742</v>
      </c>
      <c r="C39" s="17">
        <v>8580029</v>
      </c>
      <c r="D39" s="18" t="s">
        <v>49</v>
      </c>
      <c r="E39" s="20">
        <v>1000000</v>
      </c>
      <c r="F39" s="5"/>
      <c r="G39" s="20">
        <v>-4477759.0599999996</v>
      </c>
    </row>
    <row r="40" spans="1:7" ht="11.25" customHeight="1">
      <c r="A40" s="14"/>
      <c r="B40" s="34">
        <v>44742</v>
      </c>
      <c r="C40" s="11">
        <v>8580036</v>
      </c>
      <c r="D40" s="12" t="s">
        <v>49</v>
      </c>
      <c r="E40" s="15">
        <v>300000</v>
      </c>
      <c r="F40" s="14"/>
      <c r="G40" s="15">
        <v>-4777759.0599999996</v>
      </c>
    </row>
    <row r="41" spans="1:7" ht="12" customHeight="1">
      <c r="A41" s="5"/>
      <c r="B41" s="36">
        <v>44742</v>
      </c>
      <c r="C41" s="17">
        <v>8580242</v>
      </c>
      <c r="D41" s="18" t="s">
        <v>52</v>
      </c>
      <c r="E41" s="20">
        <v>380000</v>
      </c>
      <c r="F41" s="5"/>
      <c r="G41" s="20">
        <v>-5157759.0599999996</v>
      </c>
    </row>
    <row r="42" spans="1:7" ht="11.25" customHeight="1">
      <c r="A42" s="14"/>
      <c r="B42" s="34">
        <v>44742</v>
      </c>
      <c r="C42" s="11">
        <v>8580624</v>
      </c>
      <c r="D42" s="12" t="s">
        <v>52</v>
      </c>
      <c r="E42" s="15">
        <v>2352.2399999999998</v>
      </c>
      <c r="F42" s="14"/>
      <c r="G42" s="15">
        <v>-5160111.3</v>
      </c>
    </row>
    <row r="43" spans="1:7" ht="12" customHeight="1">
      <c r="A43" s="5"/>
      <c r="B43" s="36">
        <v>44742</v>
      </c>
      <c r="C43" s="17">
        <v>8581345</v>
      </c>
      <c r="D43" s="18" t="s">
        <v>52</v>
      </c>
      <c r="E43" s="20">
        <v>5355.51</v>
      </c>
      <c r="F43" s="5"/>
      <c r="G43" s="20">
        <v>-5165466.8099999996</v>
      </c>
    </row>
    <row r="44" spans="1:7" ht="11.25" customHeight="1">
      <c r="A44" s="14"/>
      <c r="B44" s="34">
        <v>44742</v>
      </c>
      <c r="C44" s="25">
        <v>250121</v>
      </c>
      <c r="D44" s="12" t="s">
        <v>92</v>
      </c>
      <c r="E44" s="14"/>
      <c r="F44" s="26">
        <v>5000000</v>
      </c>
      <c r="G44" s="15">
        <v>-165466.81</v>
      </c>
    </row>
    <row r="45" spans="1:7" ht="12" customHeight="1">
      <c r="A45" s="5"/>
      <c r="B45" s="36">
        <v>44742</v>
      </c>
      <c r="C45" s="27">
        <v>250121</v>
      </c>
      <c r="D45" s="18" t="s">
        <v>14</v>
      </c>
      <c r="E45" s="20">
        <v>30000</v>
      </c>
      <c r="F45" s="5"/>
      <c r="G45" s="20">
        <v>-195466.81</v>
      </c>
    </row>
    <row r="46" spans="1:7" ht="11.25" customHeight="1">
      <c r="A46" s="14"/>
      <c r="B46" s="34">
        <v>44742</v>
      </c>
      <c r="C46" s="14"/>
      <c r="D46" s="12" t="s">
        <v>60</v>
      </c>
      <c r="E46" s="35">
        <v>100</v>
      </c>
      <c r="F46" s="14"/>
      <c r="G46" s="15">
        <v>-195566.81</v>
      </c>
    </row>
    <row r="47" spans="1:7" ht="12" customHeight="1">
      <c r="A47" s="5"/>
      <c r="B47" s="36">
        <v>44742</v>
      </c>
      <c r="C47" s="5"/>
      <c r="D47" s="18" t="s">
        <v>22</v>
      </c>
      <c r="E47" s="37">
        <v>21</v>
      </c>
      <c r="F47" s="5"/>
      <c r="G47" s="20">
        <v>-195587.81</v>
      </c>
    </row>
    <row r="48" spans="1:7" ht="11.25" customHeight="1">
      <c r="A48" s="14"/>
      <c r="B48" s="14"/>
      <c r="C48" s="14"/>
      <c r="D48" s="12" t="s">
        <v>148</v>
      </c>
      <c r="E48" s="14"/>
      <c r="F48" s="14"/>
      <c r="G48" s="15">
        <v>-195587.81</v>
      </c>
    </row>
    <row r="49" spans="1:7" ht="7.35" customHeight="1">
      <c r="A49" s="55"/>
      <c r="B49" s="55"/>
      <c r="C49" s="55"/>
      <c r="D49" s="55"/>
      <c r="E49" s="55"/>
      <c r="F49" s="55"/>
      <c r="G49" s="55"/>
    </row>
    <row r="50" spans="1:7" ht="18.95" customHeight="1">
      <c r="A50" s="82" t="s">
        <v>149</v>
      </c>
      <c r="B50" s="82"/>
      <c r="C50" s="82"/>
      <c r="D50" s="82"/>
      <c r="E50" s="82"/>
      <c r="F50" s="82"/>
      <c r="G50" s="82"/>
    </row>
    <row r="51" spans="1:7" ht="28.35" customHeight="1">
      <c r="A51" s="84" t="s">
        <v>150</v>
      </c>
      <c r="B51" s="84"/>
      <c r="C51" s="56" t="s">
        <v>151</v>
      </c>
      <c r="D51" s="56" t="s">
        <v>152</v>
      </c>
      <c r="E51" s="57" t="s">
        <v>153</v>
      </c>
      <c r="F51" s="98" t="s">
        <v>154</v>
      </c>
      <c r="G51" s="98"/>
    </row>
    <row r="52" spans="1:7" ht="15.75" customHeight="1">
      <c r="A52" s="96">
        <v>44713</v>
      </c>
      <c r="B52" s="96"/>
      <c r="C52" s="58">
        <v>259</v>
      </c>
      <c r="D52" s="32" t="s">
        <v>155</v>
      </c>
      <c r="E52" s="59" t="s">
        <v>156</v>
      </c>
      <c r="F52" s="97" t="s">
        <v>157</v>
      </c>
      <c r="G52" s="97"/>
    </row>
    <row r="53" spans="1:7" ht="12.75" customHeight="1">
      <c r="A53" s="94">
        <v>44714</v>
      </c>
      <c r="B53" s="94"/>
      <c r="C53" s="33" t="s">
        <v>158</v>
      </c>
      <c r="D53" s="33" t="s">
        <v>159</v>
      </c>
      <c r="E53" s="5"/>
      <c r="F53" s="95" t="s">
        <v>160</v>
      </c>
      <c r="G53" s="95"/>
    </row>
    <row r="54" spans="1:7" ht="15.75" customHeight="1">
      <c r="A54" s="96">
        <v>44715</v>
      </c>
      <c r="B54" s="96"/>
      <c r="C54" s="58">
        <v>259</v>
      </c>
      <c r="D54" s="32" t="s">
        <v>155</v>
      </c>
      <c r="E54" s="59" t="s">
        <v>156</v>
      </c>
      <c r="F54" s="97" t="s">
        <v>161</v>
      </c>
      <c r="G54" s="97"/>
    </row>
  </sheetData>
  <mergeCells count="10">
    <mergeCell ref="A53:B53"/>
    <mergeCell ref="F53:G53"/>
    <mergeCell ref="A54:B54"/>
    <mergeCell ref="F54:G54"/>
    <mergeCell ref="A1:H1"/>
    <mergeCell ref="A50:G50"/>
    <mergeCell ref="A51:B51"/>
    <mergeCell ref="F51:G51"/>
    <mergeCell ref="A52:B52"/>
    <mergeCell ref="F52:G52"/>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workbookViewId="0">
      <selection sqref="A1:L1"/>
    </sheetView>
  </sheetViews>
  <sheetFormatPr baseColWidth="10" defaultColWidth="9.33203125" defaultRowHeight="12.75"/>
  <cols>
    <col min="1" max="1" width="11.83203125" customWidth="1"/>
    <col min="2" max="2" width="14" customWidth="1"/>
    <col min="3" max="3" width="36.83203125" customWidth="1"/>
    <col min="4" max="4" width="7.33203125" customWidth="1"/>
    <col min="5" max="5" width="18.1640625" customWidth="1"/>
    <col min="6" max="6" width="30" customWidth="1"/>
    <col min="7" max="7" width="7.83203125" customWidth="1"/>
    <col min="8" max="8" width="2.5" customWidth="1"/>
  </cols>
  <sheetData>
    <row r="1" spans="1:8" ht="15.75" customHeight="1">
      <c r="A1" s="88" t="s">
        <v>149</v>
      </c>
      <c r="B1" s="88"/>
      <c r="C1" s="88"/>
      <c r="D1" s="88"/>
      <c r="E1" s="88"/>
      <c r="F1" s="88"/>
      <c r="G1" s="88"/>
      <c r="H1" s="88"/>
    </row>
    <row r="2" spans="1:8" ht="13.5" customHeight="1">
      <c r="A2" s="18" t="s">
        <v>8</v>
      </c>
      <c r="B2" s="33" t="s">
        <v>162</v>
      </c>
      <c r="C2" s="33" t="s">
        <v>163</v>
      </c>
      <c r="D2" s="103" t="s">
        <v>164</v>
      </c>
      <c r="E2" s="103"/>
      <c r="F2" s="103" t="s">
        <v>165</v>
      </c>
      <c r="G2" s="103"/>
    </row>
    <row r="3" spans="1:8" ht="14.85" customHeight="1">
      <c r="A3" s="36">
        <v>44718</v>
      </c>
      <c r="B3" s="60">
        <v>259</v>
      </c>
      <c r="C3" s="33" t="s">
        <v>166</v>
      </c>
      <c r="D3" s="103" t="s">
        <v>156</v>
      </c>
      <c r="E3" s="103"/>
      <c r="F3" s="95" t="s">
        <v>167</v>
      </c>
      <c r="G3" s="95"/>
    </row>
    <row r="4" spans="1:8" ht="15.75" customHeight="1">
      <c r="A4" s="34">
        <v>44719</v>
      </c>
      <c r="B4" s="58">
        <v>259</v>
      </c>
      <c r="C4" s="32" t="s">
        <v>155</v>
      </c>
      <c r="D4" s="104" t="s">
        <v>156</v>
      </c>
      <c r="E4" s="104"/>
      <c r="F4" s="97" t="s">
        <v>168</v>
      </c>
      <c r="G4" s="97"/>
    </row>
    <row r="5" spans="1:8" ht="12.75" customHeight="1">
      <c r="A5" s="36">
        <v>44720</v>
      </c>
      <c r="B5" s="33" t="s">
        <v>158</v>
      </c>
      <c r="C5" s="33" t="s">
        <v>169</v>
      </c>
      <c r="D5" s="72"/>
      <c r="E5" s="72"/>
      <c r="F5" s="95" t="s">
        <v>170</v>
      </c>
      <c r="G5" s="95"/>
    </row>
    <row r="6" spans="1:8" ht="15.75" customHeight="1">
      <c r="A6" s="34">
        <v>44721</v>
      </c>
      <c r="B6" s="58">
        <v>259</v>
      </c>
      <c r="C6" s="32" t="s">
        <v>155</v>
      </c>
      <c r="D6" s="104" t="s">
        <v>156</v>
      </c>
      <c r="E6" s="104"/>
      <c r="F6" s="97" t="s">
        <v>171</v>
      </c>
      <c r="G6" s="97"/>
    </row>
    <row r="7" spans="1:8" ht="12.75" customHeight="1">
      <c r="A7" s="36">
        <v>44721</v>
      </c>
      <c r="B7" s="33" t="s">
        <v>158</v>
      </c>
      <c r="C7" s="33" t="s">
        <v>159</v>
      </c>
      <c r="D7" s="72"/>
      <c r="E7" s="72"/>
      <c r="F7" s="95" t="s">
        <v>172</v>
      </c>
      <c r="G7" s="95"/>
    </row>
    <row r="8" spans="1:8" ht="15.75" customHeight="1">
      <c r="A8" s="34">
        <v>44722</v>
      </c>
      <c r="B8" s="58">
        <v>259</v>
      </c>
      <c r="C8" s="32" t="s">
        <v>173</v>
      </c>
      <c r="D8" s="104" t="s">
        <v>156</v>
      </c>
      <c r="E8" s="104"/>
      <c r="F8" s="97" t="s">
        <v>174</v>
      </c>
      <c r="G8" s="97"/>
    </row>
    <row r="9" spans="1:8" ht="12.75" customHeight="1">
      <c r="A9" s="36">
        <v>44725</v>
      </c>
      <c r="B9" s="60">
        <v>259</v>
      </c>
      <c r="C9" s="33" t="s">
        <v>173</v>
      </c>
      <c r="D9" s="103" t="s">
        <v>156</v>
      </c>
      <c r="E9" s="103"/>
      <c r="F9" s="95" t="s">
        <v>175</v>
      </c>
      <c r="G9" s="95"/>
    </row>
    <row r="10" spans="1:8" ht="15.75" customHeight="1">
      <c r="A10" s="34">
        <v>44728</v>
      </c>
      <c r="B10" s="58">
        <v>259</v>
      </c>
      <c r="C10" s="32" t="s">
        <v>176</v>
      </c>
      <c r="D10" s="104" t="s">
        <v>156</v>
      </c>
      <c r="E10" s="104"/>
      <c r="F10" s="97" t="s">
        <v>177</v>
      </c>
      <c r="G10" s="97"/>
    </row>
    <row r="11" spans="1:8" ht="12.75" customHeight="1">
      <c r="A11" s="36">
        <v>44728</v>
      </c>
      <c r="B11" s="33" t="s">
        <v>158</v>
      </c>
      <c r="C11" s="33" t="s">
        <v>178</v>
      </c>
      <c r="D11" s="72"/>
      <c r="E11" s="72"/>
      <c r="F11" s="95" t="s">
        <v>179</v>
      </c>
      <c r="G11" s="95"/>
    </row>
    <row r="12" spans="1:8" ht="15.75" customHeight="1">
      <c r="A12" s="34">
        <v>44733</v>
      </c>
      <c r="B12" s="58">
        <v>259</v>
      </c>
      <c r="C12" s="32" t="s">
        <v>180</v>
      </c>
      <c r="D12" s="104" t="s">
        <v>156</v>
      </c>
      <c r="E12" s="104"/>
      <c r="F12" s="97" t="s">
        <v>181</v>
      </c>
      <c r="G12" s="97"/>
    </row>
    <row r="13" spans="1:8" ht="12.75" customHeight="1">
      <c r="A13" s="36">
        <v>44734</v>
      </c>
      <c r="B13" s="60">
        <v>259</v>
      </c>
      <c r="C13" s="33" t="s">
        <v>182</v>
      </c>
      <c r="D13" s="103" t="s">
        <v>156</v>
      </c>
      <c r="E13" s="103"/>
      <c r="F13" s="95" t="s">
        <v>183</v>
      </c>
      <c r="G13" s="95"/>
    </row>
    <row r="14" spans="1:8" ht="15.75" customHeight="1">
      <c r="A14" s="34">
        <v>44735</v>
      </c>
      <c r="B14" s="58">
        <v>259</v>
      </c>
      <c r="C14" s="32" t="s">
        <v>155</v>
      </c>
      <c r="D14" s="104" t="s">
        <v>156</v>
      </c>
      <c r="E14" s="104"/>
      <c r="F14" s="97" t="s">
        <v>184</v>
      </c>
      <c r="G14" s="97"/>
    </row>
    <row r="15" spans="1:8" ht="12.75" customHeight="1">
      <c r="A15" s="36">
        <v>44736</v>
      </c>
      <c r="B15" s="60">
        <v>259</v>
      </c>
      <c r="C15" s="33" t="s">
        <v>185</v>
      </c>
      <c r="D15" s="103" t="s">
        <v>156</v>
      </c>
      <c r="E15" s="103"/>
      <c r="F15" s="95" t="s">
        <v>186</v>
      </c>
      <c r="G15" s="95"/>
    </row>
    <row r="16" spans="1:8" ht="15.75" customHeight="1">
      <c r="A16" s="34">
        <v>44736</v>
      </c>
      <c r="B16" s="58">
        <v>259</v>
      </c>
      <c r="C16" s="32" t="s">
        <v>187</v>
      </c>
      <c r="D16" s="104" t="s">
        <v>156</v>
      </c>
      <c r="E16" s="104"/>
      <c r="F16" s="97" t="s">
        <v>188</v>
      </c>
      <c r="G16" s="97"/>
    </row>
    <row r="17" spans="1:8" ht="12.75" customHeight="1">
      <c r="A17" s="36">
        <v>44736</v>
      </c>
      <c r="B17" s="60">
        <v>259</v>
      </c>
      <c r="C17" s="33" t="s">
        <v>187</v>
      </c>
      <c r="D17" s="103" t="s">
        <v>156</v>
      </c>
      <c r="E17" s="103"/>
      <c r="F17" s="95" t="s">
        <v>189</v>
      </c>
      <c r="G17" s="95"/>
    </row>
    <row r="18" spans="1:8" ht="15.75" customHeight="1">
      <c r="A18" s="34">
        <v>44740</v>
      </c>
      <c r="B18" s="58">
        <v>259</v>
      </c>
      <c r="C18" s="32" t="s">
        <v>190</v>
      </c>
      <c r="D18" s="104" t="s">
        <v>156</v>
      </c>
      <c r="E18" s="104"/>
      <c r="F18" s="97" t="s">
        <v>191</v>
      </c>
      <c r="G18" s="97"/>
    </row>
    <row r="19" spans="1:8" ht="12.75" customHeight="1">
      <c r="A19" s="36">
        <v>44740</v>
      </c>
      <c r="B19" s="33" t="s">
        <v>158</v>
      </c>
      <c r="C19" s="33" t="s">
        <v>192</v>
      </c>
      <c r="D19" s="72"/>
      <c r="E19" s="72"/>
      <c r="F19" s="95" t="s">
        <v>193</v>
      </c>
      <c r="G19" s="95"/>
    </row>
    <row r="20" spans="1:8" ht="15.75" customHeight="1">
      <c r="A20" s="34">
        <v>44741</v>
      </c>
      <c r="B20" s="14"/>
      <c r="C20" s="32" t="s">
        <v>194</v>
      </c>
      <c r="D20" s="104" t="s">
        <v>195</v>
      </c>
      <c r="E20" s="104"/>
      <c r="F20" s="97" t="s">
        <v>196</v>
      </c>
      <c r="G20" s="97"/>
    </row>
    <row r="21" spans="1:8" ht="12.75" customHeight="1">
      <c r="A21" s="36">
        <v>44741</v>
      </c>
      <c r="B21" s="60">
        <v>259</v>
      </c>
      <c r="C21" s="33" t="s">
        <v>155</v>
      </c>
      <c r="D21" s="103" t="s">
        <v>156</v>
      </c>
      <c r="E21" s="103"/>
      <c r="F21" s="95" t="s">
        <v>197</v>
      </c>
      <c r="G21" s="95"/>
    </row>
    <row r="22" spans="1:8" ht="15.75" customHeight="1">
      <c r="A22" s="34">
        <v>44741</v>
      </c>
      <c r="B22" s="58">
        <v>259</v>
      </c>
      <c r="C22" s="32" t="s">
        <v>198</v>
      </c>
      <c r="D22" s="104" t="s">
        <v>156</v>
      </c>
      <c r="E22" s="104"/>
      <c r="F22" s="97" t="s">
        <v>199</v>
      </c>
      <c r="G22" s="97"/>
    </row>
    <row r="23" spans="1:8" ht="12.75" customHeight="1">
      <c r="A23" s="36">
        <v>44741</v>
      </c>
      <c r="B23" s="60">
        <v>259</v>
      </c>
      <c r="C23" s="33" t="s">
        <v>200</v>
      </c>
      <c r="D23" s="103" t="s">
        <v>156</v>
      </c>
      <c r="E23" s="103"/>
      <c r="F23" s="95" t="s">
        <v>201</v>
      </c>
      <c r="G23" s="95"/>
    </row>
    <row r="24" spans="1:8" ht="15.75" customHeight="1">
      <c r="A24" s="34">
        <v>44741</v>
      </c>
      <c r="B24" s="58">
        <v>259</v>
      </c>
      <c r="C24" s="32" t="s">
        <v>182</v>
      </c>
      <c r="D24" s="104" t="s">
        <v>156</v>
      </c>
      <c r="E24" s="104"/>
      <c r="F24" s="97" t="s">
        <v>202</v>
      </c>
      <c r="G24" s="97"/>
    </row>
    <row r="25" spans="1:8" ht="12.75" customHeight="1">
      <c r="A25" s="36">
        <v>44741</v>
      </c>
      <c r="B25" s="33" t="s">
        <v>158</v>
      </c>
      <c r="C25" s="33" t="s">
        <v>203</v>
      </c>
      <c r="D25" s="72"/>
      <c r="E25" s="72"/>
      <c r="F25" s="95" t="s">
        <v>204</v>
      </c>
      <c r="G25" s="95"/>
    </row>
    <row r="26" spans="1:8" ht="15.75" customHeight="1">
      <c r="A26" s="34">
        <v>44741</v>
      </c>
      <c r="B26" s="32" t="s">
        <v>158</v>
      </c>
      <c r="C26" s="32" t="s">
        <v>203</v>
      </c>
      <c r="D26" s="67"/>
      <c r="E26" s="67"/>
      <c r="F26" s="97" t="s">
        <v>205</v>
      </c>
      <c r="G26" s="97"/>
    </row>
    <row r="27" spans="1:8" ht="11.25" customHeight="1">
      <c r="A27" s="36">
        <v>44742</v>
      </c>
      <c r="B27" s="60">
        <v>259</v>
      </c>
      <c r="C27" s="33" t="s">
        <v>206</v>
      </c>
      <c r="D27" s="103" t="s">
        <v>156</v>
      </c>
      <c r="E27" s="103"/>
      <c r="F27" s="95" t="s">
        <v>207</v>
      </c>
      <c r="G27" s="95"/>
    </row>
    <row r="28" spans="1:8" ht="33" customHeight="1">
      <c r="A28" s="88" t="s">
        <v>208</v>
      </c>
      <c r="B28" s="88"/>
      <c r="C28" s="88"/>
      <c r="D28" s="88"/>
      <c r="E28" s="101" t="s">
        <v>209</v>
      </c>
      <c r="F28" s="101"/>
      <c r="G28" s="101"/>
      <c r="H28" s="101"/>
    </row>
    <row r="29" spans="1:8" ht="11.25" customHeight="1">
      <c r="A29" s="102" t="s">
        <v>210</v>
      </c>
      <c r="B29" s="102"/>
      <c r="C29" s="102"/>
      <c r="D29" s="102"/>
      <c r="E29" s="102"/>
      <c r="F29" s="102"/>
      <c r="G29" s="102"/>
      <c r="H29" s="102"/>
    </row>
    <row r="30" spans="1:8" ht="14.85" customHeight="1">
      <c r="A30" s="65" t="s">
        <v>211</v>
      </c>
      <c r="B30" s="65"/>
      <c r="C30" s="65"/>
      <c r="D30" s="65"/>
      <c r="E30" s="65"/>
      <c r="F30" s="65"/>
    </row>
    <row r="31" spans="1:8" ht="15.75" customHeight="1">
      <c r="A31" s="88" t="s">
        <v>212</v>
      </c>
      <c r="B31" s="88"/>
      <c r="C31" s="88"/>
      <c r="D31" s="88"/>
      <c r="E31" s="88"/>
      <c r="F31" s="88"/>
      <c r="G31" s="88"/>
      <c r="H31" s="88"/>
    </row>
    <row r="32" spans="1:8" ht="11.25" customHeight="1">
      <c r="A32" s="65" t="s">
        <v>213</v>
      </c>
      <c r="B32" s="65"/>
      <c r="C32" s="65"/>
      <c r="D32" s="65"/>
      <c r="E32" s="65"/>
      <c r="F32" s="65"/>
      <c r="G32" s="5"/>
    </row>
    <row r="33" spans="1:8" ht="15.75" customHeight="1">
      <c r="A33" s="82" t="s">
        <v>214</v>
      </c>
      <c r="B33" s="82"/>
      <c r="C33" s="82"/>
      <c r="D33" s="82"/>
      <c r="E33" s="82"/>
      <c r="F33" s="82"/>
      <c r="G33" s="82"/>
      <c r="H33" s="82"/>
    </row>
    <row r="34" spans="1:8" ht="12.75" customHeight="1">
      <c r="A34" s="100" t="s">
        <v>215</v>
      </c>
      <c r="B34" s="100"/>
      <c r="C34" s="100"/>
      <c r="D34" s="100"/>
      <c r="E34" s="100"/>
      <c r="F34" s="100"/>
      <c r="G34" s="100"/>
      <c r="H34" s="100"/>
    </row>
    <row r="35" spans="1:8" ht="22.5" customHeight="1">
      <c r="A35" s="99" t="s">
        <v>216</v>
      </c>
      <c r="B35" s="99"/>
      <c r="C35" s="99"/>
      <c r="D35" s="99"/>
      <c r="E35" s="99"/>
      <c r="F35" s="99"/>
      <c r="G35" s="99"/>
      <c r="H35" s="99"/>
    </row>
    <row r="36" spans="1:8" ht="30" customHeight="1">
      <c r="A36" s="70" t="s">
        <v>217</v>
      </c>
      <c r="B36" s="70"/>
      <c r="C36" s="70"/>
      <c r="D36" s="70"/>
      <c r="E36" s="70"/>
      <c r="F36" s="70"/>
      <c r="G36" s="70"/>
      <c r="H36" s="70"/>
    </row>
    <row r="37" spans="1:8" ht="20.100000000000001" customHeight="1">
      <c r="A37" s="70" t="s">
        <v>218</v>
      </c>
      <c r="B37" s="70"/>
      <c r="C37" s="70"/>
      <c r="D37" s="70"/>
      <c r="E37" s="70"/>
      <c r="F37" s="70"/>
      <c r="G37" s="70"/>
      <c r="H37" s="70"/>
    </row>
    <row r="38" spans="1:8" ht="0.95" customHeight="1"/>
    <row r="39" spans="1:8" ht="0.95" customHeight="1"/>
    <row r="40" spans="1:8" ht="0.95" customHeight="1"/>
    <row r="41" spans="1:8" ht="163.35" customHeight="1">
      <c r="A41" s="99" t="s">
        <v>219</v>
      </c>
      <c r="B41" s="99"/>
      <c r="C41" s="99"/>
      <c r="D41" s="99"/>
      <c r="E41" s="99"/>
      <c r="F41" s="99"/>
      <c r="G41" s="99"/>
      <c r="H41" s="99"/>
    </row>
    <row r="42" spans="1:8" ht="0.95" customHeight="1"/>
  </sheetData>
  <mergeCells count="65">
    <mergeCell ref="A1:H1"/>
    <mergeCell ref="D2:E2"/>
    <mergeCell ref="F2:G2"/>
    <mergeCell ref="D3:E3"/>
    <mergeCell ref="F3:G3"/>
    <mergeCell ref="D4:E4"/>
    <mergeCell ref="F4:G4"/>
    <mergeCell ref="D5:E5"/>
    <mergeCell ref="F5:G5"/>
    <mergeCell ref="D6:E6"/>
    <mergeCell ref="F6:G6"/>
    <mergeCell ref="D7:E7"/>
    <mergeCell ref="F7:G7"/>
    <mergeCell ref="D8:E8"/>
    <mergeCell ref="F8:G8"/>
    <mergeCell ref="D9:E9"/>
    <mergeCell ref="F9:G9"/>
    <mergeCell ref="D10:E10"/>
    <mergeCell ref="F10:G10"/>
    <mergeCell ref="D11:E11"/>
    <mergeCell ref="F11:G11"/>
    <mergeCell ref="D12:E12"/>
    <mergeCell ref="F12:G12"/>
    <mergeCell ref="D13:E13"/>
    <mergeCell ref="F13:G13"/>
    <mergeCell ref="D14:E14"/>
    <mergeCell ref="F14:G14"/>
    <mergeCell ref="D15:E15"/>
    <mergeCell ref="F15:G15"/>
    <mergeCell ref="D16:E16"/>
    <mergeCell ref="F16:G16"/>
    <mergeCell ref="D17:E17"/>
    <mergeCell ref="F17:G17"/>
    <mergeCell ref="D18:E18"/>
    <mergeCell ref="F18:G18"/>
    <mergeCell ref="D19:E19"/>
    <mergeCell ref="F19:G19"/>
    <mergeCell ref="D20:E20"/>
    <mergeCell ref="F20:G20"/>
    <mergeCell ref="D21:E21"/>
    <mergeCell ref="F21:G21"/>
    <mergeCell ref="D22:E22"/>
    <mergeCell ref="F22:G22"/>
    <mergeCell ref="D23:E23"/>
    <mergeCell ref="F23:G23"/>
    <mergeCell ref="D24:E24"/>
    <mergeCell ref="F24:G24"/>
    <mergeCell ref="D25:E25"/>
    <mergeCell ref="F25:G25"/>
    <mergeCell ref="D26:E26"/>
    <mergeCell ref="F26:G26"/>
    <mergeCell ref="D27:E27"/>
    <mergeCell ref="F27:G27"/>
    <mergeCell ref="A28:D28"/>
    <mergeCell ref="E28:H28"/>
    <mergeCell ref="A29:H29"/>
    <mergeCell ref="A30:F30"/>
    <mergeCell ref="A31:H31"/>
    <mergeCell ref="A37:H37"/>
    <mergeCell ref="A41:H41"/>
    <mergeCell ref="A32:F32"/>
    <mergeCell ref="A33:H33"/>
    <mergeCell ref="A34:H34"/>
    <mergeCell ref="A35:H35"/>
    <mergeCell ref="A36:H36"/>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25"/>
  <sheetViews>
    <sheetView tabSelected="1" workbookViewId="0">
      <selection activeCell="E4" sqref="E4"/>
    </sheetView>
  </sheetViews>
  <sheetFormatPr baseColWidth="10" defaultRowHeight="12.75"/>
  <cols>
    <col min="1" max="1" width="23.5" bestFit="1" customWidth="1"/>
    <col min="2" max="2" width="16.33203125" bestFit="1" customWidth="1"/>
    <col min="3" max="3" width="17.33203125" bestFit="1" customWidth="1"/>
  </cols>
  <sheetData>
    <row r="2" spans="1:6">
      <c r="E2" s="123" t="s">
        <v>250</v>
      </c>
      <c r="F2" s="123" t="s">
        <v>251</v>
      </c>
    </row>
    <row r="3" spans="1:6">
      <c r="A3" s="117" t="s">
        <v>244</v>
      </c>
      <c r="B3" t="s">
        <v>247</v>
      </c>
      <c r="C3" t="s">
        <v>248</v>
      </c>
      <c r="E3">
        <v>102789.39</v>
      </c>
      <c r="F3">
        <f>+GETPIVOTDATA("Suma de Débitos",$A$3,"Descripción","Impuesto - Ley 25413")-E3</f>
        <v>198742.96999999997</v>
      </c>
    </row>
    <row r="4" spans="1:6">
      <c r="A4" t="s">
        <v>227</v>
      </c>
      <c r="B4" s="118">
        <v>3760000</v>
      </c>
      <c r="C4" s="118"/>
      <c r="D4" s="123" t="s">
        <v>249</v>
      </c>
      <c r="E4">
        <f>+E3-12866.04</f>
        <v>89923.35</v>
      </c>
    </row>
    <row r="5" spans="1:6">
      <c r="A5" t="s">
        <v>233</v>
      </c>
      <c r="B5" s="118">
        <v>60000</v>
      </c>
      <c r="C5" s="118">
        <v>3345000</v>
      </c>
      <c r="D5">
        <f>+GETPIVOTDATA("Suma de Débitos",$A$3,"Descripción","Banco Frances")-GETPIVOTDATA("Suma de Créditos",$A$3,"Descripción","Banco Frances")</f>
        <v>-3285000</v>
      </c>
      <c r="E5" s="123" t="s">
        <v>249</v>
      </c>
    </row>
    <row r="6" spans="1:6">
      <c r="A6" t="s">
        <v>230</v>
      </c>
      <c r="B6" s="118">
        <v>10790000</v>
      </c>
      <c r="C6" s="118">
        <v>180000</v>
      </c>
      <c r="D6" s="123" t="s">
        <v>249</v>
      </c>
    </row>
    <row r="7" spans="1:6">
      <c r="A7" t="s">
        <v>231</v>
      </c>
      <c r="B7" s="118">
        <v>80100</v>
      </c>
      <c r="C7" s="118"/>
      <c r="D7">
        <f>+GETPIVOTDATA("Suma de Débitos",$A$3,"Descripción","Banco ICBC")-GETPIVOTDATA("Suma de Créditos",$A$3,"Descripción","Banco ICBC")</f>
        <v>80100</v>
      </c>
      <c r="E7" s="123" t="s">
        <v>249</v>
      </c>
    </row>
    <row r="8" spans="1:6">
      <c r="A8" t="s">
        <v>234</v>
      </c>
      <c r="B8" s="118">
        <v>3010000</v>
      </c>
      <c r="C8" s="118">
        <v>190000</v>
      </c>
      <c r="D8">
        <f>+GETPIVOTDATA("Suma de Débitos",$A$3,"Descripción","Banco Municipal")-GETPIVOTDATA("Suma de Créditos",$A$3,"Descripción","Banco Municipal")</f>
        <v>2820000</v>
      </c>
      <c r="E8" s="123" t="s">
        <v>249</v>
      </c>
    </row>
    <row r="9" spans="1:6">
      <c r="A9" t="s">
        <v>232</v>
      </c>
      <c r="B9" s="118">
        <v>5420000</v>
      </c>
      <c r="C9" s="118"/>
      <c r="D9">
        <f>+GETPIVOTDATA("Suma de Débitos",$A$3,"Descripción","Banco Santander")-GETPIVOTDATA("Suma de Créditos",$A$3,"Descripción","Banco Santander")</f>
        <v>5420000</v>
      </c>
      <c r="E9" s="123" t="s">
        <v>249</v>
      </c>
    </row>
    <row r="10" spans="1:6">
      <c r="A10" t="s">
        <v>243</v>
      </c>
      <c r="B10" s="118"/>
      <c r="C10" s="118">
        <v>390000</v>
      </c>
      <c r="D10" s="123" t="s">
        <v>249</v>
      </c>
    </row>
    <row r="11" spans="1:6">
      <c r="A11" s="121" t="s">
        <v>235</v>
      </c>
      <c r="B11" s="122">
        <v>4062.9000000000005</v>
      </c>
      <c r="C11" s="122"/>
      <c r="D11" s="124">
        <v>44713</v>
      </c>
    </row>
    <row r="12" spans="1:6">
      <c r="A12" t="s">
        <v>242</v>
      </c>
      <c r="B12" s="118"/>
      <c r="C12" s="118">
        <v>24700117.969999999</v>
      </c>
      <c r="D12" s="123" t="s">
        <v>249</v>
      </c>
    </row>
    <row r="13" spans="1:6">
      <c r="A13" s="119" t="s">
        <v>221</v>
      </c>
      <c r="B13" s="120">
        <v>301532.36</v>
      </c>
      <c r="C13" s="118"/>
      <c r="D13" s="123" t="s">
        <v>249</v>
      </c>
    </row>
    <row r="14" spans="1:6">
      <c r="A14" s="121" t="s">
        <v>237</v>
      </c>
      <c r="B14" s="122">
        <v>9505.11</v>
      </c>
      <c r="C14" s="122"/>
      <c r="D14" s="124">
        <v>44713</v>
      </c>
    </row>
    <row r="15" spans="1:6">
      <c r="A15" s="121" t="s">
        <v>236</v>
      </c>
      <c r="B15" s="122">
        <v>853.21000000000038</v>
      </c>
      <c r="C15" s="122"/>
      <c r="D15" s="124">
        <v>44713</v>
      </c>
    </row>
    <row r="16" spans="1:6">
      <c r="A16" s="121" t="s">
        <v>238</v>
      </c>
      <c r="B16" s="122">
        <v>998.03</v>
      </c>
      <c r="C16" s="122"/>
      <c r="D16" s="124">
        <v>44713</v>
      </c>
    </row>
    <row r="17" spans="1:4">
      <c r="A17" s="121" t="s">
        <v>239</v>
      </c>
      <c r="B17" s="122">
        <v>142.57</v>
      </c>
      <c r="C17" s="122"/>
      <c r="D17" s="124">
        <v>44713</v>
      </c>
    </row>
    <row r="18" spans="1:4">
      <c r="A18" t="s">
        <v>240</v>
      </c>
      <c r="B18" s="118"/>
      <c r="C18" s="118">
        <v>8400072.5999999996</v>
      </c>
      <c r="D18" s="123" t="s">
        <v>249</v>
      </c>
    </row>
    <row r="19" spans="1:4">
      <c r="A19" t="s">
        <v>241</v>
      </c>
      <c r="B19" s="118"/>
      <c r="C19" s="118">
        <v>1777980.74</v>
      </c>
      <c r="D19" s="123" t="s">
        <v>249</v>
      </c>
    </row>
    <row r="20" spans="1:4">
      <c r="A20" s="121" t="s">
        <v>223</v>
      </c>
      <c r="B20" s="122">
        <v>16</v>
      </c>
      <c r="C20" s="122"/>
      <c r="D20" s="124">
        <v>44713</v>
      </c>
    </row>
    <row r="21" spans="1:4">
      <c r="A21" t="s">
        <v>229</v>
      </c>
      <c r="B21" s="118">
        <v>15539029.09</v>
      </c>
      <c r="C21" s="118"/>
      <c r="D21" s="123" t="s">
        <v>249</v>
      </c>
    </row>
    <row r="22" spans="1:4">
      <c r="A22" s="121" t="s">
        <v>222</v>
      </c>
      <c r="B22" s="122">
        <v>570.29999999999995</v>
      </c>
      <c r="C22" s="122"/>
      <c r="D22" s="124">
        <v>44713</v>
      </c>
    </row>
    <row r="23" spans="1:4">
      <c r="A23" t="s">
        <v>228</v>
      </c>
      <c r="B23" s="118"/>
      <c r="C23" s="118"/>
      <c r="D23" s="123"/>
    </row>
    <row r="24" spans="1:4">
      <c r="A24" t="s">
        <v>245</v>
      </c>
      <c r="B24" s="118"/>
      <c r="C24" s="118"/>
    </row>
    <row r="25" spans="1:4">
      <c r="A25" t="s">
        <v>246</v>
      </c>
      <c r="B25" s="118">
        <v>38976809.569999993</v>
      </c>
      <c r="C25" s="118">
        <v>38983171.310000002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Table 1</vt:lpstr>
      <vt:lpstr>Table 2</vt:lpstr>
      <vt:lpstr>Table 3</vt:lpstr>
      <vt:lpstr>Table 4</vt:lpstr>
      <vt:lpstr>Table 5</vt:lpstr>
      <vt:lpstr>Table 6</vt:lpstr>
      <vt:lpstr>Table 7</vt:lpstr>
      <vt:lpstr>Table 8</vt:lpstr>
      <vt:lpstr>Hoja2</vt:lpstr>
      <vt:lpstr>Hoja1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34326121001_20220630</dc:title>
  <dc:subject>34326121001</dc:subject>
  <dc:creator>Usuario</dc:creator>
  <cp:lastModifiedBy>More</cp:lastModifiedBy>
  <dcterms:created xsi:type="dcterms:W3CDTF">2022-07-15T12:53:21Z</dcterms:created>
  <dcterms:modified xsi:type="dcterms:W3CDTF">2022-07-15T14:16:19Z</dcterms:modified>
</cp:coreProperties>
</file>