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1" i="1" l="1"/>
  <c r="C50" i="1"/>
  <c r="C48" i="1"/>
  <c r="C64" i="1"/>
  <c r="C47" i="1"/>
  <c r="C60" i="1" s="1"/>
  <c r="C65" i="1" s="1"/>
  <c r="C27" i="1" l="1"/>
  <c r="C30" i="1" l="1"/>
  <c r="C26" i="1"/>
  <c r="C29" i="1"/>
  <c r="C43" i="1"/>
  <c r="C9" i="1" l="1"/>
  <c r="C8" i="1"/>
  <c r="E5" i="1"/>
  <c r="C5" i="1" s="1"/>
  <c r="F5" i="1" s="1"/>
  <c r="C6" i="1" s="1"/>
  <c r="C4" i="1"/>
  <c r="F4" i="1" s="1"/>
  <c r="C22" i="1"/>
  <c r="C39" i="1" l="1"/>
  <c r="C44" i="1" s="1"/>
  <c r="C18" i="1"/>
  <c r="C23" i="1" s="1"/>
</calcChain>
</file>

<file path=xl/sharedStrings.xml><?xml version="1.0" encoding="utf-8"?>
<sst xmlns="http://schemas.openxmlformats.org/spreadsheetml/2006/main" count="63" uniqueCount="25">
  <si>
    <t>Saldo mes anterior=</t>
  </si>
  <si>
    <t>Sircreb</t>
  </si>
  <si>
    <t xml:space="preserve">Gastos </t>
  </si>
  <si>
    <t>Iva 21%</t>
  </si>
  <si>
    <t>Interes</t>
  </si>
  <si>
    <t>Iva 10,5%</t>
  </si>
  <si>
    <t>Ng</t>
  </si>
  <si>
    <t>Percepcion</t>
  </si>
  <si>
    <t>Caja</t>
  </si>
  <si>
    <t>Proveedores</t>
  </si>
  <si>
    <t>Sueldos</t>
  </si>
  <si>
    <t>TOTAL GASTOS=</t>
  </si>
  <si>
    <t>Deudores x ventas</t>
  </si>
  <si>
    <t>TOTAL DEPOSITOS=</t>
  </si>
  <si>
    <t>SUMA TOTAL MES=</t>
  </si>
  <si>
    <t>Total</t>
  </si>
  <si>
    <t>Diferencia</t>
  </si>
  <si>
    <t>Imp al Deb y Cred</t>
  </si>
  <si>
    <t>Imp al Credito 60%</t>
  </si>
  <si>
    <t>Imp al Debito 60%</t>
  </si>
  <si>
    <t>Transferencia E/C</t>
  </si>
  <si>
    <t>Bco Itau</t>
  </si>
  <si>
    <t>Imp al Credito 100%</t>
  </si>
  <si>
    <t>Imp al Debito 100%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</si>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</sst>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DAFA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Fill="1"/>
    <xf numFmtId="14" fontId="0" fillId="0" borderId="0" xfId="0" applyNumberFormat="1"/>
    <xf numFmtId="17" fontId="0" fillId="0" borderId="0" xfId="0" applyNumberFormat="1"/>
    <xf numFmtId="0" fontId="0" fillId="0" borderId="1" xfId="0" applyFill="1" applyBorder="1"/>
    <xf numFmtId="2" fontId="0" fillId="0" borderId="0" xfId="0" applyNumberFormat="1" applyFill="1"/>
    <xf numFmtId="2" fontId="0" fillId="0" borderId="1" xfId="0" applyNumberFormat="1" applyBorder="1"/>
    <xf numFmtId="164" fontId="0" fillId="0" borderId="0" xfId="0" applyNumberFormat="1" applyFill="1"/>
    <xf numFmtId="44" fontId="0" fillId="0" borderId="0" xfId="1" applyFont="1"/>
    <xf numFmtId="0" fontId="0" fillId="2" borderId="1" xfId="0" applyFill="1" applyBorder="1"/>
    <xf numFmtId="17" fontId="0" fillId="2" borderId="0" xfId="0" applyNumberFormat="1" applyFill="1"/>
    <xf numFmtId="0" fontId="0" fillId="2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4" borderId="0" xfId="0" applyFill="1"/>
    <xf numFmtId="0" fontId="0" fillId="5" borderId="1" xfId="0" applyFill="1" applyBorder="1"/>
    <xf numFmtId="164" fontId="0" fillId="5" borderId="1" xfId="0" applyNumberFormat="1" applyFill="1" applyBorder="1"/>
    <xf numFmtId="2" fontId="0" fillId="0" borderId="1" xfId="0" applyNumberFormat="1" applyFill="1" applyBorder="1"/>
    <xf numFmtId="17" fontId="1" fillId="4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DAFAA0"/>
      <color rgb="FFFFCDFF"/>
      <color rgb="FFFFAFAF"/>
      <color rgb="FFD1AEF4"/>
      <color rgb="FFFFCC99"/>
      <color rgb="FFFFFFCC"/>
      <color rgb="FFD1FBF9"/>
      <color rgb="FFFBBBE6"/>
      <color rgb="FFE0FBAF"/>
      <color rgb="FFF2C0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5" workbookViewId="0">
      <selection activeCell="F60" sqref="F60"/>
    </sheetView>
  </sheetViews>
  <sheetFormatPr baseColWidth="10" defaultRowHeight="15" x14ac:dyDescent="0.25"/>
  <cols>
    <col min="1" max="1" width="22.42578125" customWidth="1"/>
    <col min="2" max="2" width="22.7109375" customWidth="1"/>
    <col min="3" max="3" width="16.140625" customWidth="1"/>
    <col min="5" max="5" width="13.140625" bestFit="1" customWidth="1"/>
    <col min="6" max="6" width="11.5703125" bestFit="1" customWidth="1"/>
  </cols>
  <sheetData>
    <row r="1" spans="1:6" x14ac:dyDescent="0.25">
      <c r="A1" t="s">
        <v>0</v>
      </c>
      <c r="B1" s="1"/>
    </row>
    <row r="2" spans="1:6" x14ac:dyDescent="0.25">
      <c r="A2" s="10">
        <v>0</v>
      </c>
    </row>
    <row r="3" spans="1:6" x14ac:dyDescent="0.25">
      <c r="B3" s="20">
        <v>44652</v>
      </c>
      <c r="C3" s="20"/>
      <c r="E3" s="16" t="s">
        <v>15</v>
      </c>
      <c r="F3" s="16" t="s">
        <v>16</v>
      </c>
    </row>
    <row r="4" spans="1:6" x14ac:dyDescent="0.25">
      <c r="B4" s="2" t="s">
        <v>18</v>
      </c>
      <c r="C4" s="8">
        <f>+E4*0.6</f>
        <v>0</v>
      </c>
      <c r="E4" s="7"/>
      <c r="F4" s="7">
        <f>E4-C4</f>
        <v>0</v>
      </c>
    </row>
    <row r="5" spans="1:6" x14ac:dyDescent="0.25">
      <c r="B5" s="2" t="s">
        <v>19</v>
      </c>
      <c r="C5" s="8">
        <f>+E5*0.6</f>
        <v>8.1480000000000015</v>
      </c>
      <c r="E5" s="3">
        <f>1.08+0.23+10.14+2.13</f>
        <v>13.580000000000002</v>
      </c>
      <c r="F5" s="7">
        <f>E5-C5</f>
        <v>5.4320000000000004</v>
      </c>
    </row>
    <row r="6" spans="1:6" x14ac:dyDescent="0.25">
      <c r="B6" s="2" t="s">
        <v>17</v>
      </c>
      <c r="C6" s="8">
        <f>+F5</f>
        <v>5.4320000000000004</v>
      </c>
      <c r="D6" s="3"/>
      <c r="E6" s="3"/>
      <c r="F6" s="3"/>
    </row>
    <row r="7" spans="1:6" x14ac:dyDescent="0.25">
      <c r="B7" s="2" t="s">
        <v>1</v>
      </c>
      <c r="C7" s="2"/>
    </row>
    <row r="8" spans="1:6" x14ac:dyDescent="0.25">
      <c r="B8" s="11" t="s">
        <v>2</v>
      </c>
      <c r="C8" s="11">
        <f>180+1690</f>
        <v>1870</v>
      </c>
      <c r="D8" s="12">
        <v>44713</v>
      </c>
    </row>
    <row r="9" spans="1:6" x14ac:dyDescent="0.25">
      <c r="B9" s="11" t="s">
        <v>3</v>
      </c>
      <c r="C9" s="11">
        <f>37.8+354.9</f>
        <v>392.7</v>
      </c>
      <c r="D9" s="12">
        <v>44713</v>
      </c>
    </row>
    <row r="10" spans="1:6" x14ac:dyDescent="0.25">
      <c r="B10" s="11" t="s">
        <v>4</v>
      </c>
      <c r="C10" s="11"/>
      <c r="D10" s="13"/>
    </row>
    <row r="11" spans="1:6" x14ac:dyDescent="0.25">
      <c r="B11" s="11" t="s">
        <v>5</v>
      </c>
      <c r="C11" s="11"/>
      <c r="D11" s="13"/>
    </row>
    <row r="12" spans="1:6" x14ac:dyDescent="0.25">
      <c r="B12" s="11" t="s">
        <v>6</v>
      </c>
      <c r="C12" s="11"/>
      <c r="D12" s="13"/>
    </row>
    <row r="13" spans="1:6" x14ac:dyDescent="0.25">
      <c r="B13" s="11" t="s">
        <v>7</v>
      </c>
      <c r="C13" s="11"/>
      <c r="D13" s="13"/>
    </row>
    <row r="14" spans="1:6" x14ac:dyDescent="0.25">
      <c r="B14" s="6" t="s">
        <v>8</v>
      </c>
      <c r="C14" s="6"/>
      <c r="D14" s="3"/>
    </row>
    <row r="15" spans="1:6" x14ac:dyDescent="0.25">
      <c r="B15" s="2" t="s">
        <v>9</v>
      </c>
      <c r="C15" s="2"/>
      <c r="D15" s="3"/>
    </row>
    <row r="16" spans="1:6" x14ac:dyDescent="0.25">
      <c r="B16" s="2" t="s">
        <v>10</v>
      </c>
      <c r="C16" s="2"/>
    </row>
    <row r="17" spans="2:6" x14ac:dyDescent="0.25">
      <c r="B17" s="2" t="s">
        <v>20</v>
      </c>
      <c r="C17" s="2"/>
    </row>
    <row r="18" spans="2:6" x14ac:dyDescent="0.25">
      <c r="B18" s="14" t="s">
        <v>11</v>
      </c>
      <c r="C18" s="15">
        <f>SUM(C4:C17)</f>
        <v>2276.2799999999997</v>
      </c>
    </row>
    <row r="19" spans="2:6" x14ac:dyDescent="0.25">
      <c r="B19" s="2" t="s">
        <v>12</v>
      </c>
      <c r="C19" s="2"/>
    </row>
    <row r="20" spans="2:6" x14ac:dyDescent="0.25">
      <c r="B20" s="2" t="s">
        <v>8</v>
      </c>
      <c r="C20" s="2"/>
    </row>
    <row r="21" spans="2:6" x14ac:dyDescent="0.25">
      <c r="B21" s="2" t="s">
        <v>21</v>
      </c>
      <c r="C21" s="2">
        <v>5000</v>
      </c>
    </row>
    <row r="22" spans="2:6" x14ac:dyDescent="0.25">
      <c r="B22" s="14" t="s">
        <v>13</v>
      </c>
      <c r="C22" s="14">
        <f>SUM(C19:C21)</f>
        <v>5000</v>
      </c>
    </row>
    <row r="23" spans="2:6" x14ac:dyDescent="0.25">
      <c r="B23" s="17" t="s">
        <v>14</v>
      </c>
      <c r="C23" s="18">
        <f>+A2-C18+C22</f>
        <v>2723.7200000000003</v>
      </c>
      <c r="D23" s="3"/>
      <c r="E23" s="9"/>
      <c r="F23" s="3"/>
    </row>
    <row r="25" spans="2:6" x14ac:dyDescent="0.25">
      <c r="B25" s="20">
        <v>44682</v>
      </c>
      <c r="C25" s="20"/>
      <c r="E25" s="3"/>
      <c r="F25" s="3"/>
    </row>
    <row r="26" spans="2:6" x14ac:dyDescent="0.25">
      <c r="B26" s="2" t="s">
        <v>22</v>
      </c>
      <c r="C26" s="8">
        <f>+E26*0.6</f>
        <v>0</v>
      </c>
      <c r="E26" s="7"/>
      <c r="F26" s="7"/>
    </row>
    <row r="27" spans="2:6" x14ac:dyDescent="0.25">
      <c r="B27" s="2" t="s">
        <v>23</v>
      </c>
      <c r="C27" s="19">
        <f>0.72+0.15+10.14+2.13</f>
        <v>13.14</v>
      </c>
      <c r="E27" s="7"/>
      <c r="F27" s="7"/>
    </row>
    <row r="28" spans="2:6" x14ac:dyDescent="0.25">
      <c r="B28" s="2" t="s">
        <v>1</v>
      </c>
      <c r="C28" s="2"/>
      <c r="E28" s="3"/>
      <c r="F28" s="3"/>
    </row>
    <row r="29" spans="2:6" x14ac:dyDescent="0.25">
      <c r="B29" s="11" t="s">
        <v>2</v>
      </c>
      <c r="C29" s="11">
        <f>120+1690</f>
        <v>1810</v>
      </c>
      <c r="D29" s="12">
        <v>44713</v>
      </c>
    </row>
    <row r="30" spans="2:6" x14ac:dyDescent="0.25">
      <c r="B30" s="11" t="s">
        <v>3</v>
      </c>
      <c r="C30" s="11">
        <f>25.2+354.9</f>
        <v>380.09999999999997</v>
      </c>
      <c r="D30" s="12">
        <v>44713</v>
      </c>
    </row>
    <row r="31" spans="2:6" x14ac:dyDescent="0.25">
      <c r="B31" s="11" t="s">
        <v>4</v>
      </c>
      <c r="C31" s="11"/>
      <c r="D31" s="13"/>
    </row>
    <row r="32" spans="2:6" x14ac:dyDescent="0.25">
      <c r="B32" s="11" t="s">
        <v>5</v>
      </c>
      <c r="C32" s="11"/>
      <c r="D32" s="13"/>
    </row>
    <row r="33" spans="2:6" x14ac:dyDescent="0.25">
      <c r="B33" s="11" t="s">
        <v>6</v>
      </c>
      <c r="C33" s="11"/>
      <c r="D33" s="13"/>
    </row>
    <row r="34" spans="2:6" x14ac:dyDescent="0.25">
      <c r="B34" s="11" t="s">
        <v>7</v>
      </c>
      <c r="C34" s="11"/>
      <c r="D34" s="13"/>
    </row>
    <row r="35" spans="2:6" x14ac:dyDescent="0.25">
      <c r="B35" s="6" t="s">
        <v>8</v>
      </c>
      <c r="C35" s="6"/>
      <c r="D35" s="3"/>
    </row>
    <row r="36" spans="2:6" x14ac:dyDescent="0.25">
      <c r="B36" s="2" t="s">
        <v>9</v>
      </c>
      <c r="C36" s="2"/>
      <c r="D36" s="3"/>
    </row>
    <row r="37" spans="2:6" x14ac:dyDescent="0.25">
      <c r="B37" s="2" t="s">
        <v>10</v>
      </c>
      <c r="C37" s="2"/>
    </row>
    <row r="38" spans="2:6" x14ac:dyDescent="0.25">
      <c r="B38" s="2" t="s">
        <v>20</v>
      </c>
      <c r="C38" s="2"/>
    </row>
    <row r="39" spans="2:6" x14ac:dyDescent="0.25">
      <c r="B39" s="14" t="s">
        <v>11</v>
      </c>
      <c r="C39" s="15">
        <f>SUM(C26:C38)</f>
        <v>2203.2400000000002</v>
      </c>
    </row>
    <row r="40" spans="2:6" x14ac:dyDescent="0.25">
      <c r="B40" s="2" t="s">
        <v>12</v>
      </c>
      <c r="C40" s="2"/>
    </row>
    <row r="41" spans="2:6" x14ac:dyDescent="0.25">
      <c r="B41" s="2" t="s">
        <v>8</v>
      </c>
      <c r="C41" s="2"/>
    </row>
    <row r="42" spans="2:6" x14ac:dyDescent="0.25">
      <c r="B42" s="2" t="s">
        <v>21</v>
      </c>
      <c r="C42" s="2">
        <v>5000</v>
      </c>
    </row>
    <row r="43" spans="2:6" x14ac:dyDescent="0.25">
      <c r="B43" s="14" t="s">
        <v>13</v>
      </c>
      <c r="C43" s="14">
        <f>SUM(C40:C42)</f>
        <v>5000</v>
      </c>
    </row>
    <row r="44" spans="2:6" x14ac:dyDescent="0.25">
      <c r="B44" s="17" t="s">
        <v>14</v>
      </c>
      <c r="C44" s="18">
        <f>+C23-C39+C43</f>
        <v>5520.48</v>
      </c>
      <c r="D44" s="3"/>
      <c r="E44" s="9"/>
      <c r="F44" s="3"/>
    </row>
    <row r="46" spans="2:6" x14ac:dyDescent="0.25">
      <c r="B46" s="20">
        <v>44713</v>
      </c>
      <c r="C46" s="20"/>
    </row>
    <row r="47" spans="2:6" x14ac:dyDescent="0.25">
      <c r="B47" s="2" t="s">
        <v>22</v>
      </c>
      <c r="C47" s="8">
        <f>+E47*0.6</f>
        <v>0</v>
      </c>
    </row>
    <row r="48" spans="2:6" x14ac:dyDescent="0.25">
      <c r="B48" s="2" t="s">
        <v>23</v>
      </c>
      <c r="C48" s="19">
        <f>0.72+0.15+10.14+2.13</f>
        <v>13.14</v>
      </c>
      <c r="D48" t="s">
        <v>24</v>
      </c>
    </row>
    <row r="49" spans="2:4" x14ac:dyDescent="0.25">
      <c r="B49" s="2" t="s">
        <v>1</v>
      </c>
      <c r="C49" s="2"/>
    </row>
    <row r="50" spans="2:4" x14ac:dyDescent="0.25">
      <c r="B50" s="11" t="s">
        <v>2</v>
      </c>
      <c r="C50" s="11">
        <f>120+1690</f>
        <v>1810</v>
      </c>
      <c r="D50" s="12">
        <v>44713</v>
      </c>
    </row>
    <row r="51" spans="2:4" x14ac:dyDescent="0.25">
      <c r="B51" s="11" t="s">
        <v>3</v>
      </c>
      <c r="C51" s="11">
        <f>25.2+354.9</f>
        <v>380.09999999999997</v>
      </c>
      <c r="D51" s="12">
        <v>44713</v>
      </c>
    </row>
    <row r="52" spans="2:4" x14ac:dyDescent="0.25">
      <c r="B52" s="11" t="s">
        <v>4</v>
      </c>
      <c r="C52" s="11"/>
      <c r="D52" s="13"/>
    </row>
    <row r="53" spans="2:4" x14ac:dyDescent="0.25">
      <c r="B53" s="11" t="s">
        <v>5</v>
      </c>
      <c r="C53" s="11"/>
      <c r="D53" s="13"/>
    </row>
    <row r="54" spans="2:4" x14ac:dyDescent="0.25">
      <c r="B54" s="11" t="s">
        <v>6</v>
      </c>
      <c r="C54" s="11"/>
      <c r="D54" s="13"/>
    </row>
    <row r="55" spans="2:4" x14ac:dyDescent="0.25">
      <c r="B55" s="11" t="s">
        <v>7</v>
      </c>
      <c r="C55" s="11"/>
      <c r="D55" s="13"/>
    </row>
    <row r="56" spans="2:4" x14ac:dyDescent="0.25">
      <c r="B56" s="6" t="s">
        <v>8</v>
      </c>
      <c r="C56" s="6"/>
      <c r="D56" s="3"/>
    </row>
    <row r="57" spans="2:4" x14ac:dyDescent="0.25">
      <c r="B57" s="2" t="s">
        <v>9</v>
      </c>
      <c r="C57" s="2"/>
      <c r="D57" s="3"/>
    </row>
    <row r="58" spans="2:4" x14ac:dyDescent="0.25">
      <c r="B58" s="2" t="s">
        <v>10</v>
      </c>
      <c r="C58" s="2"/>
    </row>
    <row r="59" spans="2:4" x14ac:dyDescent="0.25">
      <c r="B59" s="2" t="s">
        <v>20</v>
      </c>
      <c r="C59" s="2"/>
    </row>
    <row r="60" spans="2:4" x14ac:dyDescent="0.25">
      <c r="B60" s="14" t="s">
        <v>11</v>
      </c>
      <c r="C60" s="15">
        <f>SUM(C47:C59)</f>
        <v>2203.2400000000002</v>
      </c>
    </row>
    <row r="61" spans="2:4" x14ac:dyDescent="0.25">
      <c r="B61" s="2" t="s">
        <v>12</v>
      </c>
      <c r="C61" s="2"/>
    </row>
    <row r="62" spans="2:4" x14ac:dyDescent="0.25">
      <c r="B62" s="2" t="s">
        <v>8</v>
      </c>
      <c r="C62" s="2"/>
    </row>
    <row r="63" spans="2:4" x14ac:dyDescent="0.25">
      <c r="B63" s="2" t="s">
        <v>21</v>
      </c>
      <c r="C63" s="2"/>
    </row>
    <row r="64" spans="2:4" x14ac:dyDescent="0.25">
      <c r="B64" s="14" t="s">
        <v>13</v>
      </c>
      <c r="C64" s="14">
        <f>SUM(C61:C63)</f>
        <v>0</v>
      </c>
    </row>
    <row r="65" spans="2:4" x14ac:dyDescent="0.25">
      <c r="B65" s="17" t="s">
        <v>14</v>
      </c>
      <c r="C65" s="18">
        <f>+C44-C60+C64</f>
        <v>3317.2399999999993</v>
      </c>
      <c r="D65" s="3" t="s">
        <v>24</v>
      </c>
    </row>
  </sheetData>
  <mergeCells count="3">
    <mergeCell ref="B25:C25"/>
    <mergeCell ref="B3:C3"/>
    <mergeCell ref="B46:C46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E2" sqref="E2"/>
    </sheetView>
  </sheetViews>
  <sheetFormatPr baseColWidth="10" defaultRowHeight="15" x14ac:dyDescent="0.25"/>
  <cols>
    <col min="3" max="3" width="16.85546875" customWidth="1"/>
  </cols>
  <sheetData>
    <row r="3" spans="1:7" x14ac:dyDescent="0.25">
      <c r="A3" s="4"/>
    </row>
    <row r="6" spans="1:7" x14ac:dyDescent="0.25">
      <c r="A6" s="4"/>
    </row>
    <row r="9" spans="1:7" x14ac:dyDescent="0.25">
      <c r="A9" s="4"/>
    </row>
    <row r="13" spans="1:7" x14ac:dyDescent="0.25">
      <c r="A13" s="4"/>
      <c r="G13" s="5"/>
    </row>
    <row r="16" spans="1:7" x14ac:dyDescent="0.25">
      <c r="A16" s="4"/>
      <c r="G16" s="5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2022-07-15T15:23:39Z</dcterms:modified>
</cp:coreProperties>
</file>