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Extractos" sheetId="1" r:id="rId1"/>
    <sheet name="Hoja2" sheetId="3" r:id="rId2"/>
    <sheet name="Hoja1" sheetId="2" r:id="rId3"/>
  </sheets>
  <definedNames>
    <definedName name="_xlnm._FilterDatabase" localSheetId="0" hidden="1">Extractos!$A$1:$G$631</definedName>
    <definedName name="_xlnm._FilterDatabase" localSheetId="2" hidden="1">Hoja1!$A$1:$F$631</definedName>
  </definedNames>
  <calcPr calcId="144525"/>
  <pivotCaches>
    <pivotCache cacheId="19" r:id="rId4"/>
  </pivotCaches>
</workbook>
</file>

<file path=xl/calcChain.xml><?xml version="1.0" encoding="utf-8"?>
<calcChain xmlns="http://schemas.openxmlformats.org/spreadsheetml/2006/main">
  <c r="H153" i="2" l="1"/>
  <c r="D10" i="3"/>
  <c r="D9" i="3"/>
  <c r="D7" i="3"/>
  <c r="D6" i="3"/>
  <c r="D18" i="3"/>
  <c r="D17" i="3"/>
</calcChain>
</file>

<file path=xl/sharedStrings.xml><?xml version="1.0" encoding="utf-8"?>
<sst xmlns="http://schemas.openxmlformats.org/spreadsheetml/2006/main" count="1714" uniqueCount="378">
  <si>
    <t>Fecha</t>
  </si>
  <si>
    <t>Descripción</t>
  </si>
  <si>
    <t>Débitos</t>
  </si>
  <si>
    <t>Créditos</t>
  </si>
  <si>
    <t>Leyendas Adicionales1</t>
  </si>
  <si>
    <t>Leyendas Adicionales2</t>
  </si>
  <si>
    <t>Saldo</t>
  </si>
  <si>
    <t>Transferencia De Cuenta Propia</t>
  </si>
  <si>
    <t>WORMS ARGENTINA SA</t>
  </si>
  <si>
    <t>Servicio Acreditamiento De Haberes</t>
  </si>
  <si>
    <t>HONORARIOS PROFESIONALES</t>
  </si>
  <si>
    <t>Trf Inmed Proveed</t>
  </si>
  <si>
    <t>MIGUEL ANGEL,SANCHEZ</t>
  </si>
  <si>
    <t>Transferencia De Terceros</t>
  </si>
  <si>
    <t>BERTINELLI ADELA MARCEE</t>
  </si>
  <si>
    <t>Ing. Brutos S/ Cred</t>
  </si>
  <si>
    <t>REG.RECAU.SIRCREB</t>
  </si>
  <si>
    <t>Imp. Deb. Ley 25413 Gral.</t>
  </si>
  <si>
    <t>Imp. Cre. Ley 25413 Gral.</t>
  </si>
  <si>
    <t>Echeq Galicia Nro:    1471</t>
  </si>
  <si>
    <t>Echeq 48 Hs. Nro.     1397</t>
  </si>
  <si>
    <t>Echeq 48 Hs. Nro.     1178</t>
  </si>
  <si>
    <t>Cheque 48 Hs.  Nro. 59415061</t>
  </si>
  <si>
    <t>Echeq 48 Hs. Nro.     1080</t>
  </si>
  <si>
    <t>Cheque 48 Hs.  Nro. 59415052</t>
  </si>
  <si>
    <t>Cheque 48 Hs.  Nro. 59411597</t>
  </si>
  <si>
    <t>Echeq 48 Hs. Nro.     1346</t>
  </si>
  <si>
    <t>Echeq 48 Hs. Nro.     1465</t>
  </si>
  <si>
    <t>Transfer. Cash Misma Titularidad</t>
  </si>
  <si>
    <t>WORMS ARGENTINA S.A/ WORMS AR</t>
  </si>
  <si>
    <t>Cuota De Prestamo</t>
  </si>
  <si>
    <t>0.00</t>
  </si>
  <si>
    <t>2465780.95</t>
  </si>
  <si>
    <t>Echeq 48 Hs. Nro.     1481</t>
  </si>
  <si>
    <t>Cheque 48 Hs.  Nro. 59021099</t>
  </si>
  <si>
    <t>Echeq 48 Hs. Nro.     1454</t>
  </si>
  <si>
    <t>Echeq 48 Hs. Nro.     1037</t>
  </si>
  <si>
    <t>Echeq 48 Hs. Nro.     1439</t>
  </si>
  <si>
    <t>Echeq 48 Hs. Nro.     1390</t>
  </si>
  <si>
    <t>Echeq 48 Hs. Nro.     1281</t>
  </si>
  <si>
    <t>Echeq 48 Hs. Nro.     1148</t>
  </si>
  <si>
    <t>Echeq 48 Hs. Nro.     1347</t>
  </si>
  <si>
    <t>Echeq Rechazado Causas Tecnicas</t>
  </si>
  <si>
    <t>Dev.imp.deb.ley 25413-alic.general</t>
  </si>
  <si>
    <t>Cheque Galicia Nro. 59415058</t>
  </si>
  <si>
    <t>Echeq Galicia Nro:    1472</t>
  </si>
  <si>
    <t>Echeq Galicia Nro:    1483</t>
  </si>
  <si>
    <t>Cheque Galicia Nro. 59021045</t>
  </si>
  <si>
    <t>Cheque Galicia Nro. 59021042</t>
  </si>
  <si>
    <t>Cheque 48 Hs.  Nro. 59659236</t>
  </si>
  <si>
    <t>Echeq 48 Hs. Nro.     1479</t>
  </si>
  <si>
    <t>Echeq 48 Hs. Nro.     1436</t>
  </si>
  <si>
    <t>Echeq 48 Hs. Nro.     1173</t>
  </si>
  <si>
    <t>Echeq 48 Hs. Nro.     1348</t>
  </si>
  <si>
    <t>Echeq 48 Hs. Nro.     1334</t>
  </si>
  <si>
    <t>Echeq 48 Hs. Nro.     1466</t>
  </si>
  <si>
    <t>WORMS ARGENTINA</t>
  </si>
  <si>
    <t>MULTINAUTICA ROSARIO SRL</t>
  </si>
  <si>
    <t>Exportacion Varios 186520</t>
  </si>
  <si>
    <t>ACRED.HABERES</t>
  </si>
  <si>
    <t>Echeq Galicia Nro:    1567</t>
  </si>
  <si>
    <t>Echeq Galicia Nro:    1568</t>
  </si>
  <si>
    <t>Echeq Galicia Nro:    1437</t>
  </si>
  <si>
    <t>Cheque Galicia Nro. 59411598</t>
  </si>
  <si>
    <t>Echeq Galicia Nro:    1467</t>
  </si>
  <si>
    <t>Echeq Galicia Nro:    1605</t>
  </si>
  <si>
    <t>Echeq 48 Hs. Nro.     1509</t>
  </si>
  <si>
    <t>Echeq 48 Hs. Nro.     1593</t>
  </si>
  <si>
    <t>Echeq 48 Hs. Nro.     1240</t>
  </si>
  <si>
    <t>Echeq 48 Hs. Nro.     1170</t>
  </si>
  <si>
    <t>Echeq 48 Hs. Nro.     1322</t>
  </si>
  <si>
    <t>Echeq 48 Hs. Nro.      802</t>
  </si>
  <si>
    <t>Cheque 48 Hs.  Nro. 59415084</t>
  </si>
  <si>
    <t>Echeq 48 Hs. Nro.     1014</t>
  </si>
  <si>
    <t>Echeq 48 Hs. Nro.     1349</t>
  </si>
  <si>
    <t>Echeq 48 Hs. Nro.     1248</t>
  </si>
  <si>
    <t>Compra/cesion Cpd Bol:</t>
  </si>
  <si>
    <t>COMPRA DCI</t>
  </si>
  <si>
    <t>MUNICIPALIDAD DE APOSTOLES</t>
  </si>
  <si>
    <t>Servicio Pago A Proveedores</t>
  </si>
  <si>
    <t>GEO SRL</t>
  </si>
  <si>
    <t>Interes Nominal</t>
  </si>
  <si>
    <t>BOLETA:0138009960</t>
  </si>
  <si>
    <t>Iva</t>
  </si>
  <si>
    <t>Impuesto De Sellos</t>
  </si>
  <si>
    <t>Echeq Galicia Nro:    1473</t>
  </si>
  <si>
    <t>Echeq 48 Hs. Nro.     1573</t>
  </si>
  <si>
    <t>Echeq 48 Hs. Nro.     1400</t>
  </si>
  <si>
    <t>Echeq 48 Hs. Nro.     1385</t>
  </si>
  <si>
    <t>Echeq 48 Hs. Nro.     1511</t>
  </si>
  <si>
    <t>Echeq 48 Hs. Nro.     1221</t>
  </si>
  <si>
    <t>Cheque 48 Hs.  Nro. 59021047</t>
  </si>
  <si>
    <t>Echeq 48 Hs. Nro.     1350</t>
  </si>
  <si>
    <t>Transferencias Cash Proveedores</t>
  </si>
  <si>
    <t>GLYCOPHARMA S.A.</t>
  </si>
  <si>
    <t>Transf Inmed Cp</t>
  </si>
  <si>
    <t>G.de Echeq   Q:0024212 Bol:1882170</t>
  </si>
  <si>
    <t>Echeq Galicia Nro:    1484</t>
  </si>
  <si>
    <t>Echeq Galicia Nro:    1122</t>
  </si>
  <si>
    <t>Echeq Galicia Nro:    1420</t>
  </si>
  <si>
    <t>Echeq Galicia Nro:    1421</t>
  </si>
  <si>
    <t>Echeq 48 Hs. Nro.     1468</t>
  </si>
  <si>
    <t>Echeq 48 Hs. Nro.     1392</t>
  </si>
  <si>
    <t>Echeq 48 Hs. Nro.     1351</t>
  </si>
  <si>
    <t>Echeq 48 Hs. Nro.     1607</t>
  </si>
  <si>
    <t>Comision Entrega De Chequeras</t>
  </si>
  <si>
    <t>WORMS ARGEENTINA SA</t>
  </si>
  <si>
    <t>MARTINEZ MARCELO GREGORIO</t>
  </si>
  <si>
    <t>Com. Gestion Transf.fdos Entre Bcos</t>
  </si>
  <si>
    <t>TECMA AGROPECUARIA SRL</t>
  </si>
  <si>
    <t>BIO NOGOYA SA</t>
  </si>
  <si>
    <t>Cheque Galicia Nro. 59659245</t>
  </si>
  <si>
    <t>Cheque 48 Hs.  Nro. 59021104</t>
  </si>
  <si>
    <t>Echeq 48 Hs. Nro.     1505</t>
  </si>
  <si>
    <t>Echeq 48 Hs. Nro.     1474</t>
  </si>
  <si>
    <t>Echeq 48 Hs. Nro.     1237</t>
  </si>
  <si>
    <t>Cheque 48 Hs.  Nro. 59415056</t>
  </si>
  <si>
    <t>Echeq 48 Hs. Nro.     1282</t>
  </si>
  <si>
    <t>Echeq 48 Hs. Nro.     1149</t>
  </si>
  <si>
    <t>Echeq 48 Hs. Nro.     1352</t>
  </si>
  <si>
    <t>Echeq 48 Hs. Nro.     1422</t>
  </si>
  <si>
    <t>Credito Transferencia Coelsa</t>
  </si>
  <si>
    <t>Sandra Elisabet Navarro</t>
  </si>
  <si>
    <t>HERRERA NORA MARISEL/SILENZI CRISTIAN EMANUEL</t>
  </si>
  <si>
    <t>BOLETA:0138396591</t>
  </si>
  <si>
    <t>BOLETA:0138402369</t>
  </si>
  <si>
    <t>Echeq Galicia Nro:    1459</t>
  </si>
  <si>
    <t>Echeq 48 Hs. Nro.     1588</t>
  </si>
  <si>
    <t>Echeq 48 Hs. Nro.     1623</t>
  </si>
  <si>
    <t>Echeq 48 Hs. Nro.     1475</t>
  </si>
  <si>
    <t>Echeq 48 Hs. Nro.     1594</t>
  </si>
  <si>
    <t>Cheque 48 Hs.  Nro. 58875420</t>
  </si>
  <si>
    <t>Cheque 48 Hs.  Nro. 59021048</t>
  </si>
  <si>
    <t>Echeq 48 Hs. Nro.     1353</t>
  </si>
  <si>
    <t>Echeq 48 Hs. Nro.     1608</t>
  </si>
  <si>
    <t>Echeq 48 Hs. Nro.     1419</t>
  </si>
  <si>
    <t>ZAMPARO HNOS SRL</t>
  </si>
  <si>
    <t>RECICLEMAX S.A.</t>
  </si>
  <si>
    <t>CUOTA         8</t>
  </si>
  <si>
    <t>Echeq Galicia Nro:    1485</t>
  </si>
  <si>
    <t>Echeq 48 Hs. Nro.     1477</t>
  </si>
  <si>
    <t>Echeq 48 Hs. Nro.     1323</t>
  </si>
  <si>
    <t>Echeq 48 Hs. Nro.     1379</t>
  </si>
  <si>
    <t>Echeq 48 Hs. Nro.     1460</t>
  </si>
  <si>
    <t>Echeq 48 Hs. Nro.     1534</t>
  </si>
  <si>
    <t>Echeq 48 Hs. Nro.     1625</t>
  </si>
  <si>
    <t>Echeq 48 Hs. Nro.      803</t>
  </si>
  <si>
    <t>Cheque 48 Hs.  Nro. 58875460</t>
  </si>
  <si>
    <t>Cheque 48 Hs.  Nro. 58875461</t>
  </si>
  <si>
    <t>Echeq 48 Hs. Nro.     1735</t>
  </si>
  <si>
    <t>Echeq 48 Hs. Nro.     1249</t>
  </si>
  <si>
    <t>BUNGE ARGENTINA S.A.</t>
  </si>
  <si>
    <t>CULASSO GONZALO ALBERTO</t>
  </si>
  <si>
    <t>BOORTMALT ARGENTINA S</t>
  </si>
  <si>
    <t>BOLETA:0138601361</t>
  </si>
  <si>
    <t>BOLETA:0138610998</t>
  </si>
  <si>
    <t>Com. Deposito De Cheque 36458697</t>
  </si>
  <si>
    <t>Com. Deposito De Cheque  1812603</t>
  </si>
  <si>
    <t>Com. Deposito De Cheque  1812606</t>
  </si>
  <si>
    <t>Echeq Galicia Nro:    1577</t>
  </si>
  <si>
    <t>Echeq 48 Hs. Nro.     1618</t>
  </si>
  <si>
    <t>Echeq 48 Hs. Nro.     1774</t>
  </si>
  <si>
    <t>Echeq 48 Hs. Nro.     1512</t>
  </si>
  <si>
    <t>Cheque 48 Hs.  Nro. 59021101</t>
  </si>
  <si>
    <t>Cheque 48 Hs.  Nro. 59021091</t>
  </si>
  <si>
    <t>Echeq 48 Hs. Nro.     1380</t>
  </si>
  <si>
    <t>Echeq 48 Hs. Nro.     1497</t>
  </si>
  <si>
    <t>Echeq 48 Hs. Nro.     1201</t>
  </si>
  <si>
    <t>Echeq 48 Hs. Nro.     1609</t>
  </si>
  <si>
    <t>INAGRO TRADING SA</t>
  </si>
  <si>
    <t>Transf. Inmed Haberes</t>
  </si>
  <si>
    <t>JUSTO A TIEMPO SRL</t>
  </si>
  <si>
    <t>FEDERICO LISANDRO STRUPENI</t>
  </si>
  <si>
    <t>CANDIOTI SRL</t>
  </si>
  <si>
    <t>MANZUR AGUSTIN DANIEL</t>
  </si>
  <si>
    <t>NEVIERA GUSTAVO</t>
  </si>
  <si>
    <t>MARTINEZ MARCELA SILVANA</t>
  </si>
  <si>
    <t>AFE SOCIEDAD CIVIL</t>
  </si>
  <si>
    <t>MARCELO,PALEO</t>
  </si>
  <si>
    <t>LA DELFINA SACIFA</t>
  </si>
  <si>
    <t>CESARI BRUNELA LUJAN Y MONC SS</t>
  </si>
  <si>
    <t>ALBERTO BERARDI S.A.</t>
  </si>
  <si>
    <t>BOLETA:0138739889</t>
  </si>
  <si>
    <t>Echeq Galicia Nro:    1461</t>
  </si>
  <si>
    <t>Echeq Galicia Nro:    1755</t>
  </si>
  <si>
    <t>Echeq 48 Hs. Nro.     1507</t>
  </si>
  <si>
    <t>Cheque 48 Hs.  Nro. 59659237</t>
  </si>
  <si>
    <t>Cheque 48 Hs.  Nro. 59659281</t>
  </si>
  <si>
    <t>Cheque 48 Hs.  Nro. 59659280</t>
  </si>
  <si>
    <t>Echeq 48 Hs. Nro.     1589</t>
  </si>
  <si>
    <t>Echeq 48 Hs. Nro.     1519</t>
  </si>
  <si>
    <t>Echeq 48 Hs. Nro.     1736</t>
  </si>
  <si>
    <t>FERRETERIA INDUSTRIAL LOPEZ FORCINITI SA</t>
  </si>
  <si>
    <t>Devol. Imp. De Sellos</t>
  </si>
  <si>
    <t>Echeq Galicia Nro:    1596</t>
  </si>
  <si>
    <t>Cheque Galicia Nro. 59411599</t>
  </si>
  <si>
    <t>Echeq Galicia Nro:    1610</t>
  </si>
  <si>
    <t>Echeq 48 Hs. Nro.     1754</t>
  </si>
  <si>
    <t>Echeq 48 Hs. Nro.     1570</t>
  </si>
  <si>
    <t>Echeq 48 Hs. Nro.     1498</t>
  </si>
  <si>
    <t>Echeq 48 Hs. Nro.     1443</t>
  </si>
  <si>
    <t>Echeq 48 Hs. Nro.      818</t>
  </si>
  <si>
    <t>Echeq 48 Hs. Nro.     1283</t>
  </si>
  <si>
    <t>Echeq 48 Hs. Nro.     1150</t>
  </si>
  <si>
    <t>Echeq 48 Hs. Nro.     1000</t>
  </si>
  <si>
    <t>Echeq 48 Hs. Nro.     1015</t>
  </si>
  <si>
    <t>Cheque 48 Hs.  Nro. 59659223</t>
  </si>
  <si>
    <t>ATG FOODS SRL</t>
  </si>
  <si>
    <t>BOLETA:0138901872</t>
  </si>
  <si>
    <t>Com. Deposito De Cheque 90023700</t>
  </si>
  <si>
    <t>Com. Deposito De Cheque 90023702</t>
  </si>
  <si>
    <t>Com. Deposito De Cheque 90023699</t>
  </si>
  <si>
    <t>Com. Deposito De Cheque 90023701</t>
  </si>
  <si>
    <t>Com. Deposito De Cheque 90023861</t>
  </si>
  <si>
    <t>Com. Deposito De Cheque 90023858</t>
  </si>
  <si>
    <t>Com. Deposito De Cheque 90023859</t>
  </si>
  <si>
    <t>Com. Deposito De Cheque 90023860</t>
  </si>
  <si>
    <t>Com. Deposito De Cheque  1934247</t>
  </si>
  <si>
    <t>Echeq Galicia Nro:    1743</t>
  </si>
  <si>
    <t>Echeq Galicia Nro:    1821</t>
  </si>
  <si>
    <t>Echeq Galicia Nro:    1737</t>
  </si>
  <si>
    <t>Echeq 48 Hs. Nro.     1504</t>
  </si>
  <si>
    <t>Echeq 48 Hs. Nro.     1476</t>
  </si>
  <si>
    <t>Echeq 48 Hs. Nro.     1503</t>
  </si>
  <si>
    <t>Echeq 48 Hs. Nro.     1760</t>
  </si>
  <si>
    <t>Echeq 48 Hs. Nro.     1733</t>
  </si>
  <si>
    <t>Echeq 48 Hs. Nro.     1584</t>
  </si>
  <si>
    <t>Echeq 48 Hs. Nro.     1590</t>
  </si>
  <si>
    <t>Echeq 48 Hs. Nro.     1535</t>
  </si>
  <si>
    <t>Echeq 48 Hs. Nro.     1222</t>
  </si>
  <si>
    <t>Echeq 48 Hs. Nro.     1357</t>
  </si>
  <si>
    <t>Echeq 48 Hs. Nro.     1756</t>
  </si>
  <si>
    <t>Echeq 48 Hs. Nro.     1520</t>
  </si>
  <si>
    <t>Echeq 48 Hs. Nro.     1714</t>
  </si>
  <si>
    <t>Echeq Galicia Nro:    1768</t>
  </si>
  <si>
    <t>Echeq Galicia Nro:    1822</t>
  </si>
  <si>
    <t>Echeq Galicia Nro:    1738</t>
  </si>
  <si>
    <t>Echeq Galicia Nro:    1611</t>
  </si>
  <si>
    <t>Echeq 48 Hs. Nro.     1617</t>
  </si>
  <si>
    <t>Echeq 48 Hs. Nro.     1324</t>
  </si>
  <si>
    <t>Echeq 48 Hs. Nro.     1572</t>
  </si>
  <si>
    <t>Echeq 48 Hs. Nro.     1428</t>
  </si>
  <si>
    <t>Echeq 48 Hs. Nro.     1486</t>
  </si>
  <si>
    <t>Cheque 48 Hs.  Nro. 58875394</t>
  </si>
  <si>
    <t>Cheque 48 Hs.  Nro. 59021057</t>
  </si>
  <si>
    <t>Echeq 48 Hs. Nro.     1521</t>
  </si>
  <si>
    <t>Echeq 48 Hs. Nro.     1001</t>
  </si>
  <si>
    <t>Cheque 48 Hs.  Nro. 59659222</t>
  </si>
  <si>
    <t>Echeq 48 Hs. Nro.     1715</t>
  </si>
  <si>
    <t>Echeq 48 Hs. Nro.     1423</t>
  </si>
  <si>
    <t>Echeq 48 Hs. Nro.     1424</t>
  </si>
  <si>
    <t>GALLOTTO/OSCAR FEDE</t>
  </si>
  <si>
    <t>Echeq 48 Hs. Nro.     1317</t>
  </si>
  <si>
    <t>Echeq 48 Hs. Nro.     1574</t>
  </si>
  <si>
    <t>Echeq 48 Hs. Nro.     1470</t>
  </si>
  <si>
    <t>Cheque 48 Hs.  Nro. 59659238</t>
  </si>
  <si>
    <t>Echeq 48 Hs. Nro.     1444</t>
  </si>
  <si>
    <t>Cheque 48 Hs.  Nro. 58875395</t>
  </si>
  <si>
    <t>Echeq 48 Hs. Nro.     1813</t>
  </si>
  <si>
    <t>Cheque 48 Hs.  Nro. 59411600</t>
  </si>
  <si>
    <t>Echeq 48 Hs. Nro.     1366</t>
  </si>
  <si>
    <t>BERTOLIO VALERIA E Y BERTOLIO LUCIANA I</t>
  </si>
  <si>
    <t>RUSSO GABRIELA/DIANDA GUSTAVO ARIEL</t>
  </si>
  <si>
    <t>DROGUERIA IND SAN JUAN SRL</t>
  </si>
  <si>
    <t>Ch.rechazado Causas Tecnicas</t>
  </si>
  <si>
    <t>Echeq Galicia Nro:    1522</t>
  </si>
  <si>
    <t>Echeq Galicia Nro:    1823</t>
  </si>
  <si>
    <t>Echeq Galicia Nro:    1739</t>
  </si>
  <si>
    <t>Echeq 48 Hs. Nro.     1579</t>
  </si>
  <si>
    <t>Echeq 48 Hs. Nro.     1626</t>
  </si>
  <si>
    <t>Cheque 48 Hs.  Nro. 59659243</t>
  </si>
  <si>
    <t>Echeq 48 Hs. Nro.     1580</t>
  </si>
  <si>
    <t>Echeq 48 Hs. Nro.     1191</t>
  </si>
  <si>
    <t>Echeq 48 Hs. Nro.     1429</t>
  </si>
  <si>
    <t>Echeq 48 Hs. Nro.     1591</t>
  </si>
  <si>
    <t>Echeq 48 Hs. Nro.     1814</t>
  </si>
  <si>
    <t>Echeq 48 Hs. Nro.      807</t>
  </si>
  <si>
    <t>Cheque 48 Hs.  Nro. 59659224</t>
  </si>
  <si>
    <t>WORMS ARGENTINA S.A</t>
  </si>
  <si>
    <t>ADM AGRO S.R.L.</t>
  </si>
  <si>
    <t>FORADINI, GABRIELA MARIA</t>
  </si>
  <si>
    <t>PRADO MADERAS SAS</t>
  </si>
  <si>
    <t>Echeq Galicia Nro:    1744</t>
  </si>
  <si>
    <t>Echeq 48 Hs. Nro.     1386</t>
  </si>
  <si>
    <t>Cheque 48 Hs.  Nro. 59415060</t>
  </si>
  <si>
    <t>Echeq 48 Hs. Nro.     1613</t>
  </si>
  <si>
    <t>Echeq 48 Hs. Nro.     1776</t>
  </si>
  <si>
    <t>Echeq 48 Hs. Nro.     1192</t>
  </si>
  <si>
    <t>Cheque 48 Hs.  Nro. 59659288</t>
  </si>
  <si>
    <t>Cheque 48 Hs.  Nro. 59659289</t>
  </si>
  <si>
    <t>Echeq 48 Hs. Nro.     1592</t>
  </si>
  <si>
    <t>Echeq 48 Hs. Nro.     1620</t>
  </si>
  <si>
    <t>Echeq 48 Hs. Nro.     1151</t>
  </si>
  <si>
    <t>Cheque 48 Hs.  Nro. 59021051</t>
  </si>
  <si>
    <t>Cheque 48 Hs.  Nro. 59659225</t>
  </si>
  <si>
    <t>SUBSIDIO VACACIONAL</t>
  </si>
  <si>
    <t>MALFATTI  JUAN IGNAC/MERLAT    MAXIMO    /PAZ       GONZALO</t>
  </si>
  <si>
    <t>CADIERNO SERGIO OMAR</t>
  </si>
  <si>
    <t>Echeq Galicia Nro:    1517</t>
  </si>
  <si>
    <t>Echeq 48 Hs. Nro.     1407</t>
  </si>
  <si>
    <t>Cheque 48 Hs.  Nro. 59415051</t>
  </si>
  <si>
    <t>Echeq 48 Hs. Nro.     1480</t>
  </si>
  <si>
    <t>Echeq 48 Hs. Nro.     1440</t>
  </si>
  <si>
    <t>Echeq 48 Hs. Nro.     1304</t>
  </si>
  <si>
    <t>Echeq 48 Hs. Nro.     1321</t>
  </si>
  <si>
    <t>Echeq 48 Hs. Nro.     1077</t>
  </si>
  <si>
    <t>Echeq 48 Hs. Nro.     1411</t>
  </si>
  <si>
    <t>Echeq 48 Hs. Nro.     1408</t>
  </si>
  <si>
    <t>Echeq 48 Hs. Nro.      999</t>
  </si>
  <si>
    <t>Echeq 48 Hs. Nro.      442</t>
  </si>
  <si>
    <t>FAGIANO  MARIEL N</t>
  </si>
  <si>
    <t>Com. Movimientos</t>
  </si>
  <si>
    <t>Intereses Sobre Saldos Deudores</t>
  </si>
  <si>
    <t>Cheque Galicia Nro. 58875419</t>
  </si>
  <si>
    <t>Echeq Galicia Nro:    1518</t>
  </si>
  <si>
    <t>Echeq 48 Hs. Nro.     1341</t>
  </si>
  <si>
    <t>Echeq 48 Hs. Nro.      972</t>
  </si>
  <si>
    <t>Echeq 48 Hs. Nro.     1280</t>
  </si>
  <si>
    <t>Echeq 48 Hs. Nro.     1147</t>
  </si>
  <si>
    <t>Cheque 48 Hs.  Nro. 58875393</t>
  </si>
  <si>
    <t>Echeq 48 Hs. Nro.     1516</t>
  </si>
  <si>
    <t>Echeq 48 Hs. Nro.     1463</t>
  </si>
  <si>
    <t>MUNICIPALIDAD DE ADOLFF</t>
  </si>
  <si>
    <t>ROLIDAR SA</t>
  </si>
  <si>
    <t>Pago Visa Empresa</t>
  </si>
  <si>
    <t>D.A. AL VTO BUSINESS</t>
  </si>
  <si>
    <t>Echeq Galicia Nro:    1405</t>
  </si>
  <si>
    <t>Cheque Galicia Nro. 59021046</t>
  </si>
  <si>
    <t>Echeq Galicia Nro:    1012</t>
  </si>
  <si>
    <t>Echeq 48 Hs. Nro.     1396</t>
  </si>
  <si>
    <t>Echeq 48 Hs. Nro.     1398</t>
  </si>
  <si>
    <t>Echeq 48 Hs. Nro.     1578</t>
  </si>
  <si>
    <t>Echeq 48 Hs. Nro.     1355</t>
  </si>
  <si>
    <t>Echeq 48 Hs. Nro.     1326</t>
  </si>
  <si>
    <t>Echeq 48 Hs. Nro.     1435</t>
  </si>
  <si>
    <t>Echeq 48 Hs. Nro.     1426</t>
  </si>
  <si>
    <t>Echeq 48 Hs. Nro.     1453</t>
  </si>
  <si>
    <t>Echeq 48 Hs. Nro.     1078</t>
  </si>
  <si>
    <t>Echeq 48 Hs. Nro.     1412</t>
  </si>
  <si>
    <t>Echeq 48 Hs. Nro.     1413</t>
  </si>
  <si>
    <t>Echeq 48 Hs. Nro.     1438</t>
  </si>
  <si>
    <t>Echeq 48 Hs. Nro.     1013</t>
  </si>
  <si>
    <t>Echeq 48 Hs. Nro.     1344</t>
  </si>
  <si>
    <t>Echeq 48 Hs. Nro.     1464</t>
  </si>
  <si>
    <t>Echeq 48 Hs. Nro.     1247</t>
  </si>
  <si>
    <t>BOLETA:0137391107</t>
  </si>
  <si>
    <t>Echeq Galicia Nro:    1403</t>
  </si>
  <si>
    <t>Echeq Galicia Nro:    1482</t>
  </si>
  <si>
    <t>Echeq 48 Hs. Nro.     1508</t>
  </si>
  <si>
    <t>Echeq 48 Hs. Nro.     1406</t>
  </si>
  <si>
    <t>Echeq 48 Hs. Nro.     1427</t>
  </si>
  <si>
    <t>Echeq 48 Hs. Nro.     1079</t>
  </si>
  <si>
    <t>Echeq 48 Hs. Nro.     1395</t>
  </si>
  <si>
    <t>Echeq 48 Hs. Nro.     1345</t>
  </si>
  <si>
    <t>CUNARRO HERNAN</t>
  </si>
  <si>
    <t>Proveedores</t>
  </si>
  <si>
    <t>Deudores</t>
  </si>
  <si>
    <t>Sueldos</t>
  </si>
  <si>
    <t>Comision</t>
  </si>
  <si>
    <t>Interes</t>
  </si>
  <si>
    <t>Iva Int</t>
  </si>
  <si>
    <t>Bco Frances</t>
  </si>
  <si>
    <t>Bco Santander</t>
  </si>
  <si>
    <t>Bco ICBC</t>
  </si>
  <si>
    <t>Bco Comafi</t>
  </si>
  <si>
    <t>Bco Municipal</t>
  </si>
  <si>
    <t>Bco Coinag</t>
  </si>
  <si>
    <t>Bco Bica</t>
  </si>
  <si>
    <t>Iva Nominal</t>
  </si>
  <si>
    <t>Impuesto De Sellos Nominal</t>
  </si>
  <si>
    <t>Etiquetas de fila</t>
  </si>
  <si>
    <t>(en blanco)</t>
  </si>
  <si>
    <t>Total general</t>
  </si>
  <si>
    <t>Suma de Débitos</t>
  </si>
  <si>
    <t>Suma de Créditos</t>
  </si>
  <si>
    <t>Pmo Nº0151 C8</t>
  </si>
  <si>
    <t>Pmo Nº9487 C2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</si>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</sst>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6" fillId="0" borderId="10" xfId="0" applyFont="1" applyBorder="1" applyAlignment="1">
      <alignment horizontal="center" vertical="center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vertical="center"/>
    </xf>
    <xf numFmtId="17" fontId="0" fillId="0" borderId="10" xfId="0" applyNumberFormat="1" applyBorder="1" applyAlignment="1">
      <alignment vertical="center"/>
    </xf>
    <xf numFmtId="164" fontId="0" fillId="0" borderId="10" xfId="0" applyNumberFormat="1" applyBorder="1" applyAlignment="1">
      <alignment horizontal="right" vertical="center"/>
    </xf>
    <xf numFmtId="0" fontId="0" fillId="0" borderId="10" xfId="0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42" applyFont="1"/>
    <xf numFmtId="44" fontId="14" fillId="0" borderId="0" xfId="42" applyFont="1"/>
    <xf numFmtId="0" fontId="16" fillId="0" borderId="10" xfId="0" applyFont="1" applyFill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/>
    <xf numFmtId="14" fontId="0" fillId="0" borderId="10" xfId="0" applyNumberFormat="1" applyFill="1" applyBorder="1" applyAlignment="1">
      <alignment vertical="center"/>
    </xf>
    <xf numFmtId="164" fontId="0" fillId="0" borderId="10" xfId="0" applyNumberFormat="1" applyFill="1" applyBorder="1" applyAlignment="1">
      <alignment horizontal="right" vertical="center"/>
    </xf>
    <xf numFmtId="4" fontId="0" fillId="0" borderId="10" xfId="0" applyNumberFormat="1" applyFill="1" applyBorder="1" applyAlignment="1">
      <alignment vertical="center"/>
    </xf>
    <xf numFmtId="17" fontId="0" fillId="0" borderId="10" xfId="0" applyNumberFormat="1" applyFill="1" applyBorder="1" applyAlignment="1">
      <alignment vertical="center"/>
    </xf>
    <xf numFmtId="0" fontId="0" fillId="33" borderId="0" xfId="0" applyFill="1" applyAlignment="1">
      <alignment horizontal="left"/>
    </xf>
    <xf numFmtId="44" fontId="14" fillId="33" borderId="0" xfId="42" applyFont="1" applyFill="1"/>
    <xf numFmtId="44" fontId="0" fillId="33" borderId="0" xfId="42" applyFont="1" applyFill="1"/>
    <xf numFmtId="0" fontId="0" fillId="34" borderId="0" xfId="0" applyFill="1" applyAlignment="1">
      <alignment horizontal="left"/>
    </xf>
    <xf numFmtId="44" fontId="14" fillId="34" borderId="0" xfId="42" applyFont="1" applyFill="1"/>
    <xf numFmtId="44" fontId="0" fillId="34" borderId="0" xfId="42" applyFont="1" applyFill="1"/>
    <xf numFmtId="164" fontId="0" fillId="0" borderId="0" xfId="0" applyNumberFormat="1" applyFill="1"/>
    <xf numFmtId="0" fontId="18" fillId="0" borderId="0" xfId="0" applyFont="1" applyAlignment="1">
      <alignment horizontal="left"/>
    </xf>
    <xf numFmtId="44" fontId="18" fillId="0" borderId="0" xfId="42" applyFont="1"/>
    <xf numFmtId="17" fontId="0" fillId="33" borderId="0" xfId="0" applyNumberFormat="1" applyFill="1"/>
    <xf numFmtId="4" fontId="0" fillId="35" borderId="10" xfId="0" applyNumberFormat="1" applyFill="1" applyBorder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font>
        <u val="none"/>
      </font>
    </dxf>
    <dxf>
      <font>
        <b val="0"/>
      </font>
    </dxf>
    <dxf>
      <font>
        <u val="singleAccounting"/>
      </font>
    </dxf>
    <dxf>
      <font>
        <u val="singleAccounting"/>
      </font>
    </dxf>
    <dxf>
      <font>
        <b/>
      </font>
    </dxf>
    <dxf>
      <font>
        <b/>
      </font>
    </dxf>
    <dxf>
      <fill>
        <patternFill patternType="solid">
          <bgColor rgb="FFCCFF66"/>
        </patternFill>
      </fill>
    </dxf>
    <dxf>
      <fill>
        <patternFill patternType="solid">
          <bgColor rgb="FFCCFF66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CCFF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46.55158078704" createdVersion="4" refreshedVersion="4" minRefreshableVersion="3" recordCount="631">
  <cacheSource type="worksheet">
    <worksheetSource ref="B1:E1048576" sheet="Hoja1"/>
  </cacheSource>
  <cacheFields count="4">
    <cacheField name="Descripción" numFmtId="0">
      <sharedItems containsBlank="1" count="27">
        <s v="Proveedores"/>
        <s v="Imp. Deb. Ley 25413 Gral."/>
        <s v="Deudores"/>
        <s v="Ing. Brutos S/ Cred"/>
        <s v="Bco Municipal"/>
        <s v="Sueldos"/>
        <s v="Bco Frances"/>
        <s v="Imp. Cre. Ley 25413 Gral."/>
        <s v="Comision"/>
        <s v="Iva"/>
        <s v="Interes"/>
        <s v="Iva Int"/>
        <s v="Compra/cesion Cpd Bol:"/>
        <s v="Bco Santander"/>
        <s v="Bco ICBC"/>
        <s v="Bco Coinag"/>
        <s v="Interes Nominal"/>
        <s v="Iva Nominal"/>
        <s v="Impuesto De Sellos Nominal"/>
        <s v="Pmo Nº9487 C2"/>
        <s v="Exportacion Varios 186520"/>
        <s v="Pmo Nº0151 C8"/>
        <s v="Bco Comafi"/>
        <s v="Devol. Imp. De Sellos"/>
        <s v="Bco Bica"/>
        <m/>
        <s v="Cuota De Prestamo" u="1"/>
      </sharedItems>
    </cacheField>
    <cacheField name="Leyendas Adicionales1" numFmtId="0">
      <sharedItems containsDate="1" containsBlank="1" containsMixedTypes="1" minDate="1900-01-03T15:41:05" maxDate="1900-01-05T13:44:06"/>
    </cacheField>
    <cacheField name="Débitos" numFmtId="0">
      <sharedItems containsString="0" containsBlank="1" containsNumber="1" minValue="0" maxValue="6961252"/>
    </cacheField>
    <cacheField name="Créditos" numFmtId="0">
      <sharedItems containsString="0" containsBlank="1" containsNumber="1" minValue="0" maxValue="78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1">
  <r>
    <x v="0"/>
    <m/>
    <n v="569382.37"/>
    <n v="0"/>
  </r>
  <r>
    <x v="1"/>
    <m/>
    <n v="3416.29"/>
    <n v="0"/>
  </r>
  <r>
    <x v="0"/>
    <m/>
    <n v="17449.41"/>
    <n v="0"/>
  </r>
  <r>
    <x v="0"/>
    <m/>
    <n v="58034.22"/>
    <n v="0"/>
  </r>
  <r>
    <x v="0"/>
    <m/>
    <n v="100000"/>
    <n v="0"/>
  </r>
  <r>
    <x v="0"/>
    <m/>
    <n v="212356"/>
    <n v="0"/>
  </r>
  <r>
    <x v="0"/>
    <m/>
    <n v="260767.68"/>
    <n v="0"/>
  </r>
  <r>
    <x v="0"/>
    <m/>
    <n v="289338"/>
    <n v="0"/>
  </r>
  <r>
    <x v="0"/>
    <m/>
    <n v="330000"/>
    <n v="0"/>
  </r>
  <r>
    <x v="0"/>
    <m/>
    <n v="359105"/>
    <n v="0"/>
  </r>
  <r>
    <x v="0"/>
    <m/>
    <n v="388742.76"/>
    <n v="0"/>
  </r>
  <r>
    <x v="0"/>
    <m/>
    <n v="602049.16"/>
    <n v="0"/>
  </r>
  <r>
    <x v="0"/>
    <m/>
    <n v="669994.35"/>
    <n v="0"/>
  </r>
  <r>
    <x v="2"/>
    <s v="FAGIANO  MARIEL N"/>
    <n v="0"/>
    <n v="13794"/>
  </r>
  <r>
    <x v="3"/>
    <s v="REG.RECAU.SIRCREB"/>
    <n v="1.38"/>
    <n v="0"/>
  </r>
  <r>
    <x v="4"/>
    <s v="WORMS ARGEENTINA SA"/>
    <n v="0"/>
    <n v="3500000"/>
  </r>
  <r>
    <x v="5"/>
    <n v="137030126"/>
    <n v="66332"/>
    <n v="0"/>
  </r>
  <r>
    <x v="6"/>
    <s v="WORMS ARGENTINA SA"/>
    <n v="0"/>
    <n v="800000"/>
  </r>
  <r>
    <x v="1"/>
    <m/>
    <n v="20125.02"/>
    <n v="0"/>
  </r>
  <r>
    <x v="7"/>
    <m/>
    <n v="82.76"/>
    <n v="0"/>
  </r>
  <r>
    <x v="8"/>
    <d v="2022-08-01T00:00:00"/>
    <n v="3510"/>
    <n v="0"/>
  </r>
  <r>
    <x v="9"/>
    <m/>
    <n v="737.1"/>
    <n v="0"/>
  </r>
  <r>
    <x v="1"/>
    <m/>
    <n v="25.48"/>
    <n v="0"/>
  </r>
  <r>
    <x v="10"/>
    <d v="2022-08-01T00:00:00"/>
    <n v="146439.6"/>
    <n v="0"/>
  </r>
  <r>
    <x v="11"/>
    <m/>
    <n v="15376.16"/>
    <n v="0"/>
  </r>
  <r>
    <x v="1"/>
    <m/>
    <n v="970.89"/>
    <n v="0"/>
  </r>
  <r>
    <x v="0"/>
    <m/>
    <n v="500000"/>
    <n v="0"/>
  </r>
  <r>
    <x v="0"/>
    <m/>
    <n v="569382.37"/>
    <n v="0"/>
  </r>
  <r>
    <x v="2"/>
    <m/>
    <n v="0"/>
    <n v="569382.37"/>
  </r>
  <r>
    <x v="2"/>
    <m/>
    <n v="0"/>
    <n v="500000"/>
  </r>
  <r>
    <x v="1"/>
    <m/>
    <n v="6416.29"/>
    <n v="0"/>
  </r>
  <r>
    <x v="1"/>
    <m/>
    <n v="0"/>
    <n v="6416.29"/>
  </r>
  <r>
    <x v="0"/>
    <m/>
    <n v="34969"/>
    <n v="0"/>
  </r>
  <r>
    <x v="0"/>
    <m/>
    <n v="210000"/>
    <n v="0"/>
  </r>
  <r>
    <x v="0"/>
    <m/>
    <n v="422483"/>
    <n v="0"/>
  </r>
  <r>
    <x v="0"/>
    <m/>
    <n v="424000"/>
    <n v="0"/>
  </r>
  <r>
    <x v="0"/>
    <m/>
    <n v="456834"/>
    <n v="0"/>
  </r>
  <r>
    <x v="0"/>
    <m/>
    <n v="512571.32"/>
    <n v="0"/>
  </r>
  <r>
    <x v="0"/>
    <m/>
    <n v="956000"/>
    <n v="0"/>
  </r>
  <r>
    <x v="2"/>
    <m/>
    <n v="0"/>
    <n v="210000"/>
  </r>
  <r>
    <x v="2"/>
    <m/>
    <n v="0"/>
    <n v="424000"/>
  </r>
  <r>
    <x v="2"/>
    <m/>
    <n v="0"/>
    <n v="422483"/>
  </r>
  <r>
    <x v="2"/>
    <m/>
    <n v="0"/>
    <n v="34969"/>
  </r>
  <r>
    <x v="2"/>
    <m/>
    <n v="0"/>
    <n v="956000"/>
  </r>
  <r>
    <x v="2"/>
    <m/>
    <n v="0"/>
    <n v="512571.32"/>
  </r>
  <r>
    <x v="2"/>
    <m/>
    <n v="0"/>
    <n v="456834"/>
  </r>
  <r>
    <x v="1"/>
    <m/>
    <n v="18101.14"/>
    <n v="0"/>
  </r>
  <r>
    <x v="1"/>
    <m/>
    <n v="0"/>
    <n v="18101.14"/>
  </r>
  <r>
    <x v="0"/>
    <m/>
    <n v="500000"/>
    <n v="0"/>
  </r>
  <r>
    <x v="0"/>
    <m/>
    <n v="569382.37"/>
    <n v="0"/>
  </r>
  <r>
    <x v="1"/>
    <m/>
    <n v="6416.29"/>
    <n v="0"/>
  </r>
  <r>
    <x v="0"/>
    <m/>
    <n v="34969"/>
    <n v="0"/>
  </r>
  <r>
    <x v="0"/>
    <m/>
    <n v="210000"/>
    <n v="0"/>
  </r>
  <r>
    <x v="0"/>
    <m/>
    <n v="422483"/>
    <n v="0"/>
  </r>
  <r>
    <x v="0"/>
    <m/>
    <n v="424000"/>
    <n v="0"/>
  </r>
  <r>
    <x v="0"/>
    <m/>
    <n v="456834"/>
    <n v="0"/>
  </r>
  <r>
    <x v="0"/>
    <m/>
    <n v="512571.32"/>
    <n v="0"/>
  </r>
  <r>
    <x v="0"/>
    <m/>
    <n v="956000"/>
    <n v="0"/>
  </r>
  <r>
    <x v="2"/>
    <s v="MUNICIPALIDAD DE ADOLFF"/>
    <n v="0"/>
    <n v="27211.96"/>
  </r>
  <r>
    <x v="3"/>
    <s v="REG.RECAU.SIRCREB"/>
    <n v="2.72"/>
    <n v="0"/>
  </r>
  <r>
    <x v="6"/>
    <s v="WORMS ARGENTINA SA"/>
    <n v="0"/>
    <n v="4150000"/>
  </r>
  <r>
    <x v="2"/>
    <s v="ROLIDAR SA"/>
    <n v="0"/>
    <n v="289644.51"/>
  </r>
  <r>
    <x v="3"/>
    <s v="REG.RECAU.SIRCREB"/>
    <n v="28.96"/>
    <n v="0"/>
  </r>
  <r>
    <x v="2"/>
    <s v="BUNGE ARGENTINA S.A."/>
    <n v="0"/>
    <n v="183739.14"/>
  </r>
  <r>
    <x v="3"/>
    <s v="REG.RECAU.SIRCREB"/>
    <n v="18.37"/>
    <n v="0"/>
  </r>
  <r>
    <x v="5"/>
    <n v="137255325"/>
    <n v="106520"/>
    <n v="0"/>
  </r>
  <r>
    <x v="5"/>
    <n v="137257882"/>
    <n v="23600"/>
    <n v="0"/>
  </r>
  <r>
    <x v="6"/>
    <s v="WORMS ARGENTINA SA"/>
    <n v="450000"/>
    <n v="0"/>
  </r>
  <r>
    <x v="1"/>
    <m/>
    <n v="18882.16"/>
    <n v="0"/>
  </r>
  <r>
    <x v="7"/>
    <m/>
    <n v="3003.57"/>
    <n v="0"/>
  </r>
  <r>
    <x v="0"/>
    <s v="D.A. AL VTO BUSINESS"/>
    <n v="169625.76"/>
    <n v="0"/>
  </r>
  <r>
    <x v="0"/>
    <s v="D.A. AL VTO BUSINESS"/>
    <n v="560837.42000000004"/>
    <n v="0"/>
  </r>
  <r>
    <x v="1"/>
    <m/>
    <n v="4382.78"/>
    <n v="0"/>
  </r>
  <r>
    <x v="0"/>
    <m/>
    <n v="97000"/>
    <n v="0"/>
  </r>
  <r>
    <x v="0"/>
    <m/>
    <n v="500000"/>
    <n v="0"/>
  </r>
  <r>
    <x v="0"/>
    <m/>
    <n v="669556"/>
    <n v="0"/>
  </r>
  <r>
    <x v="1"/>
    <m/>
    <n v="7599.34"/>
    <n v="0"/>
  </r>
  <r>
    <x v="0"/>
    <m/>
    <n v="14847.73"/>
    <n v="0"/>
  </r>
  <r>
    <x v="0"/>
    <m/>
    <n v="21100"/>
    <n v="0"/>
  </r>
  <r>
    <x v="0"/>
    <m/>
    <n v="31333.58"/>
    <n v="0"/>
  </r>
  <r>
    <x v="0"/>
    <m/>
    <n v="36095.33"/>
    <n v="0"/>
  </r>
  <r>
    <x v="0"/>
    <m/>
    <n v="42262.5"/>
    <n v="0"/>
  </r>
  <r>
    <x v="0"/>
    <m/>
    <n v="200000"/>
    <n v="0"/>
  </r>
  <r>
    <x v="0"/>
    <m/>
    <n v="221297"/>
    <n v="0"/>
  </r>
  <r>
    <x v="0"/>
    <m/>
    <n v="270000"/>
    <n v="0"/>
  </r>
  <r>
    <x v="0"/>
    <m/>
    <n v="330000"/>
    <n v="0"/>
  </r>
  <r>
    <x v="0"/>
    <m/>
    <n v="359105"/>
    <n v="0"/>
  </r>
  <r>
    <x v="0"/>
    <m/>
    <n v="359105"/>
    <n v="0"/>
  </r>
  <r>
    <x v="0"/>
    <m/>
    <n v="360643"/>
    <n v="0"/>
  </r>
  <r>
    <x v="0"/>
    <m/>
    <n v="669556"/>
    <n v="0"/>
  </r>
  <r>
    <x v="0"/>
    <m/>
    <n v="808768"/>
    <n v="0"/>
  </r>
  <r>
    <x v="0"/>
    <m/>
    <n v="956000"/>
    <n v="0"/>
  </r>
  <r>
    <x v="0"/>
    <m/>
    <n v="1118250"/>
    <n v="0"/>
  </r>
  <r>
    <x v="12"/>
    <s v="COMPRA DCI"/>
    <n v="0"/>
    <n v="6887433.5199999996"/>
  </r>
  <r>
    <x v="13"/>
    <s v="WORMS ARGENTINA"/>
    <n v="0"/>
    <n v="300000"/>
  </r>
  <r>
    <x v="14"/>
    <s v="WORMS ARGENTINA S.A/ WORMS AR"/>
    <n v="0"/>
    <n v="2400000"/>
  </r>
  <r>
    <x v="13"/>
    <s v="WORMS ARGENTINA"/>
    <n v="0"/>
    <n v="500000"/>
  </r>
  <r>
    <x v="15"/>
    <s v="WORMS ARGENTINA SA"/>
    <n v="0"/>
    <n v="850000"/>
  </r>
  <r>
    <x v="15"/>
    <s v="WORMS ARGENTINA SA"/>
    <n v="0"/>
    <n v="500000"/>
  </r>
  <r>
    <x v="6"/>
    <s v="WORMS ARGENTINA SA"/>
    <n v="0"/>
    <n v="3500000"/>
  </r>
  <r>
    <x v="5"/>
    <n v="137430673"/>
    <n v="218404"/>
    <n v="0"/>
  </r>
  <r>
    <x v="5"/>
    <s v="ACRED.HABERES"/>
    <n v="6961252"/>
    <n v="0"/>
  </r>
  <r>
    <x v="5"/>
    <n v="137434207"/>
    <n v="151790"/>
    <n v="0"/>
  </r>
  <r>
    <x v="5"/>
    <s v="ACRED.HABERES"/>
    <n v="507291"/>
    <n v="0"/>
  </r>
  <r>
    <x v="5"/>
    <n v="137437505"/>
    <n v="9613"/>
    <n v="0"/>
  </r>
  <r>
    <x v="4"/>
    <s v="WORMS ARGEENTINA SA"/>
    <n v="0"/>
    <n v="100000"/>
  </r>
  <r>
    <x v="4"/>
    <s v="WORMS ARGEENTINA SA"/>
    <n v="0"/>
    <n v="100000"/>
  </r>
  <r>
    <x v="13"/>
    <s v="WORMS ARGENTINA"/>
    <n v="0"/>
    <n v="200000"/>
  </r>
  <r>
    <x v="0"/>
    <s v="HERRERA NORA MARISEL/SILENZI CRISTIAN EMANUEL"/>
    <n v="159720"/>
    <n v="0"/>
  </r>
  <r>
    <x v="1"/>
    <m/>
    <n v="82838.600000000006"/>
    <n v="0"/>
  </r>
  <r>
    <x v="7"/>
    <m/>
    <n v="41324.6"/>
    <n v="0"/>
  </r>
  <r>
    <x v="16"/>
    <s v="BOLETA:0137391107"/>
    <n v="214204.15"/>
    <n v="0"/>
  </r>
  <r>
    <x v="17"/>
    <s v="BOLETA:0137391107"/>
    <n v="22491.439999999999"/>
    <n v="0"/>
  </r>
  <r>
    <x v="18"/>
    <s v="BOLETA:0137391107"/>
    <n v="11216.68"/>
    <n v="0"/>
  </r>
  <r>
    <x v="16"/>
    <s v="BOLETA:0137391107"/>
    <n v="323057.21999999997"/>
    <n v="0"/>
  </r>
  <r>
    <x v="17"/>
    <s v="BOLETA:0137391107"/>
    <n v="33921.01"/>
    <n v="0"/>
  </r>
  <r>
    <x v="18"/>
    <s v="BOLETA:0137391107"/>
    <n v="14955.57"/>
    <n v="0"/>
  </r>
  <r>
    <x v="1"/>
    <m/>
    <n v="495.51"/>
    <n v="0"/>
  </r>
  <r>
    <x v="0"/>
    <m/>
    <n v="189971.94"/>
    <n v="0"/>
  </r>
  <r>
    <x v="0"/>
    <m/>
    <n v="405000"/>
    <n v="0"/>
  </r>
  <r>
    <x v="1"/>
    <m/>
    <n v="3569.83"/>
    <n v="0"/>
  </r>
  <r>
    <x v="0"/>
    <m/>
    <n v="30250"/>
    <n v="0"/>
  </r>
  <r>
    <x v="0"/>
    <m/>
    <n v="37065.660000000003"/>
    <n v="0"/>
  </r>
  <r>
    <x v="0"/>
    <m/>
    <n v="221297.74"/>
    <n v="0"/>
  </r>
  <r>
    <x v="0"/>
    <m/>
    <n v="330000"/>
    <n v="0"/>
  </r>
  <r>
    <x v="0"/>
    <m/>
    <n v="333880"/>
    <n v="0"/>
  </r>
  <r>
    <x v="0"/>
    <m/>
    <n v="808768"/>
    <n v="0"/>
  </r>
  <r>
    <x v="6"/>
    <s v="WORMS ARGENTINA SA"/>
    <n v="0"/>
    <n v="3000000"/>
  </r>
  <r>
    <x v="13"/>
    <s v="WORMS ARGENTINA"/>
    <n v="0"/>
    <n v="650000"/>
  </r>
  <r>
    <x v="0"/>
    <s v="CUNARRO HERNAN"/>
    <n v="266297.17"/>
    <n v="0"/>
  </r>
  <r>
    <x v="15"/>
    <s v="WORMS ARGENTINA SA"/>
    <n v="0"/>
    <n v="500000"/>
  </r>
  <r>
    <x v="5"/>
    <n v="137555058"/>
    <n v="646550"/>
    <n v="0"/>
  </r>
  <r>
    <x v="0"/>
    <s v="MIGUEL ANGEL,SANCHEZ"/>
    <n v="22700"/>
    <n v="0"/>
  </r>
  <r>
    <x v="2"/>
    <s v="BERTINELLI ADELA MARCEE"/>
    <n v="0"/>
    <n v="13169.09"/>
  </r>
  <r>
    <x v="3"/>
    <s v="REG.RECAU.SIRCREB"/>
    <n v="1.32"/>
    <n v="0"/>
  </r>
  <r>
    <x v="1"/>
    <m/>
    <n v="16180.86"/>
    <n v="0"/>
  </r>
  <r>
    <x v="7"/>
    <m/>
    <n v="79.010000000000005"/>
    <n v="0"/>
  </r>
  <r>
    <x v="0"/>
    <m/>
    <n v="390000"/>
    <n v="0"/>
  </r>
  <r>
    <x v="1"/>
    <m/>
    <n v="2340"/>
    <n v="0"/>
  </r>
  <r>
    <x v="0"/>
    <m/>
    <n v="61114.11"/>
    <n v="0"/>
  </r>
  <r>
    <x v="0"/>
    <m/>
    <n v="163096.46"/>
    <n v="0"/>
  </r>
  <r>
    <x v="0"/>
    <m/>
    <n v="244724.68"/>
    <n v="0"/>
  </r>
  <r>
    <x v="0"/>
    <m/>
    <n v="328796.55"/>
    <n v="0"/>
  </r>
  <r>
    <x v="0"/>
    <m/>
    <n v="471725"/>
    <n v="0"/>
  </r>
  <r>
    <x v="0"/>
    <m/>
    <n v="605000"/>
    <n v="0"/>
  </r>
  <r>
    <x v="0"/>
    <m/>
    <n v="808768"/>
    <n v="0"/>
  </r>
  <r>
    <x v="0"/>
    <m/>
    <n v="956000"/>
    <n v="0"/>
  </r>
  <r>
    <x v="14"/>
    <s v="WORMS ARGENTINA S.A/ WORMS AR"/>
    <n v="0"/>
    <n v="690000"/>
  </r>
  <r>
    <x v="15"/>
    <s v="WORMS ARGENTINA SA"/>
    <n v="0"/>
    <n v="3060000"/>
  </r>
  <r>
    <x v="6"/>
    <s v="WORMS ARGENTINA SA"/>
    <n v="0"/>
    <n v="4000000"/>
  </r>
  <r>
    <x v="1"/>
    <m/>
    <n v="21835.35"/>
    <n v="0"/>
  </r>
  <r>
    <x v="19"/>
    <s v="0.00"/>
    <n v="3974687.95"/>
    <n v="0"/>
  </r>
  <r>
    <x v="1"/>
    <m/>
    <n v="23848.13"/>
    <n v="0"/>
  </r>
  <r>
    <x v="0"/>
    <m/>
    <n v="100993.1"/>
    <n v="0"/>
  </r>
  <r>
    <x v="0"/>
    <m/>
    <n v="140000"/>
    <n v="0"/>
  </r>
  <r>
    <x v="0"/>
    <m/>
    <n v="270000"/>
    <n v="0"/>
  </r>
  <r>
    <x v="0"/>
    <m/>
    <n v="327730"/>
    <n v="0"/>
  </r>
  <r>
    <x v="0"/>
    <m/>
    <n v="360643.28"/>
    <n v="0"/>
  </r>
  <r>
    <x v="0"/>
    <m/>
    <n v="388742.75"/>
    <n v="0"/>
  </r>
  <r>
    <x v="0"/>
    <m/>
    <n v="422483"/>
    <n v="0"/>
  </r>
  <r>
    <x v="0"/>
    <m/>
    <n v="424000"/>
    <n v="0"/>
  </r>
  <r>
    <x v="0"/>
    <m/>
    <n v="808768"/>
    <n v="0"/>
  </r>
  <r>
    <x v="15"/>
    <s v="WORMS ARGENTINA SA"/>
    <n v="0"/>
    <n v="3220000"/>
  </r>
  <r>
    <x v="15"/>
    <s v="WORMS ARGENTINA SA"/>
    <n v="0"/>
    <n v="30000"/>
  </r>
  <r>
    <x v="2"/>
    <m/>
    <n v="0"/>
    <n v="388742.75"/>
  </r>
  <r>
    <x v="1"/>
    <m/>
    <n v="19460.16"/>
    <n v="0"/>
  </r>
  <r>
    <x v="1"/>
    <m/>
    <n v="0"/>
    <n v="2332.46"/>
  </r>
  <r>
    <x v="0"/>
    <m/>
    <n v="115525.46"/>
    <n v="0"/>
  </r>
  <r>
    <x v="0"/>
    <m/>
    <n v="390000"/>
    <n v="0"/>
  </r>
  <r>
    <x v="0"/>
    <m/>
    <n v="405000"/>
    <n v="0"/>
  </r>
  <r>
    <x v="0"/>
    <m/>
    <n v="500000"/>
    <n v="0"/>
  </r>
  <r>
    <x v="0"/>
    <m/>
    <n v="500000"/>
    <n v="0"/>
  </r>
  <r>
    <x v="1"/>
    <m/>
    <n v="11463.15"/>
    <n v="0"/>
  </r>
  <r>
    <x v="0"/>
    <m/>
    <n v="106537.8"/>
    <n v="0"/>
  </r>
  <r>
    <x v="0"/>
    <m/>
    <n v="184672"/>
    <n v="0"/>
  </r>
  <r>
    <x v="0"/>
    <m/>
    <n v="227601.4"/>
    <n v="0"/>
  </r>
  <r>
    <x v="0"/>
    <m/>
    <n v="263535.90000000002"/>
    <n v="0"/>
  </r>
  <r>
    <x v="0"/>
    <m/>
    <n v="808768"/>
    <n v="0"/>
  </r>
  <r>
    <x v="0"/>
    <m/>
    <n v="891870"/>
    <n v="0"/>
  </r>
  <r>
    <x v="0"/>
    <m/>
    <n v="956000"/>
    <n v="0"/>
  </r>
  <r>
    <x v="13"/>
    <s v="WORMS ARGENTINA"/>
    <n v="0"/>
    <n v="5300000"/>
  </r>
  <r>
    <x v="0"/>
    <s v="MULTINAUTICA ROSARIO SRL"/>
    <n v="61642"/>
    <n v="0"/>
  </r>
  <r>
    <x v="20"/>
    <m/>
    <n v="34213.96"/>
    <n v="0"/>
  </r>
  <r>
    <x v="5"/>
    <n v="137975812"/>
    <n v="124804"/>
    <n v="0"/>
  </r>
  <r>
    <x v="1"/>
    <m/>
    <n v="21957.87"/>
    <n v="0"/>
  </r>
  <r>
    <x v="0"/>
    <m/>
    <n v="345000"/>
    <n v="0"/>
  </r>
  <r>
    <x v="0"/>
    <m/>
    <n v="345000"/>
    <n v="0"/>
  </r>
  <r>
    <x v="0"/>
    <m/>
    <n v="345192.71"/>
    <n v="0"/>
  </r>
  <r>
    <x v="0"/>
    <m/>
    <n v="605000"/>
    <n v="0"/>
  </r>
  <r>
    <x v="0"/>
    <m/>
    <n v="958773.78"/>
    <n v="0"/>
  </r>
  <r>
    <x v="0"/>
    <m/>
    <n v="1013000"/>
    <n v="0"/>
  </r>
  <r>
    <x v="1"/>
    <m/>
    <n v="21671.8"/>
    <n v="0"/>
  </r>
  <r>
    <x v="0"/>
    <m/>
    <n v="65884.5"/>
    <n v="0"/>
  </r>
  <r>
    <x v="0"/>
    <m/>
    <n v="94321.919999999998"/>
    <n v="0"/>
  </r>
  <r>
    <x v="0"/>
    <m/>
    <n v="217400"/>
    <n v="0"/>
  </r>
  <r>
    <x v="0"/>
    <m/>
    <n v="267491.27"/>
    <n v="0"/>
  </r>
  <r>
    <x v="0"/>
    <m/>
    <n v="289338"/>
    <n v="0"/>
  </r>
  <r>
    <x v="0"/>
    <m/>
    <n v="400000"/>
    <n v="0"/>
  </r>
  <r>
    <x v="0"/>
    <m/>
    <n v="540000"/>
    <n v="0"/>
  </r>
  <r>
    <x v="0"/>
    <m/>
    <n v="669556"/>
    <n v="0"/>
  </r>
  <r>
    <x v="0"/>
    <m/>
    <n v="808768"/>
    <n v="0"/>
  </r>
  <r>
    <x v="0"/>
    <m/>
    <n v="1118250"/>
    <n v="0"/>
  </r>
  <r>
    <x v="12"/>
    <s v="COMPRA DCI"/>
    <n v="0"/>
    <n v="1934430.73"/>
  </r>
  <r>
    <x v="2"/>
    <s v="MUNICIPALIDAD DE APOSTOLES"/>
    <n v="0"/>
    <n v="231530.58"/>
  </r>
  <r>
    <x v="3"/>
    <s v="REG.RECAU.SIRCREB"/>
    <n v="23.15"/>
    <n v="0"/>
  </r>
  <r>
    <x v="2"/>
    <s v="GEO SRL"/>
    <n v="0"/>
    <n v="4000000"/>
  </r>
  <r>
    <x v="3"/>
    <s v="REG.RECAU.SIRCREB"/>
    <n v="400"/>
    <n v="0"/>
  </r>
  <r>
    <x v="15"/>
    <s v="WORMS ARGENTINA SA"/>
    <n v="0"/>
    <n v="2000000"/>
  </r>
  <r>
    <x v="1"/>
    <m/>
    <n v="26828.6"/>
    <n v="0"/>
  </r>
  <r>
    <x v="7"/>
    <m/>
    <n v="36995.769999999997"/>
    <n v="0"/>
  </r>
  <r>
    <x v="16"/>
    <s v="BOLETA:0138009960"/>
    <n v="35379.58"/>
    <n v="0"/>
  </r>
  <r>
    <x v="17"/>
    <s v="BOLETA:0138009960"/>
    <n v="3714.86"/>
    <n v="0"/>
  </r>
  <r>
    <x v="18"/>
    <s v="BOLETA:0138009960"/>
    <n v="7350.84"/>
    <n v="0"/>
  </r>
  <r>
    <x v="1"/>
    <m/>
    <n v="66.39"/>
    <n v="0"/>
  </r>
  <r>
    <x v="0"/>
    <m/>
    <n v="398557.8"/>
    <n v="0"/>
  </r>
  <r>
    <x v="1"/>
    <m/>
    <n v="2391.35"/>
    <n v="0"/>
  </r>
  <r>
    <x v="0"/>
    <m/>
    <n v="49752.91"/>
    <n v="0"/>
  </r>
  <r>
    <x v="0"/>
    <m/>
    <n v="119216.12"/>
    <n v="0"/>
  </r>
  <r>
    <x v="0"/>
    <m/>
    <n v="128000"/>
    <n v="0"/>
  </r>
  <r>
    <x v="0"/>
    <m/>
    <n v="161301.53"/>
    <n v="0"/>
  </r>
  <r>
    <x v="0"/>
    <m/>
    <n v="353000"/>
    <n v="0"/>
  </r>
  <r>
    <x v="0"/>
    <m/>
    <n v="500000"/>
    <n v="0"/>
  </r>
  <r>
    <x v="0"/>
    <m/>
    <n v="808768"/>
    <n v="0"/>
  </r>
  <r>
    <x v="15"/>
    <s v="WORMS ARGENTINA SA"/>
    <n v="0"/>
    <n v="2600000"/>
  </r>
  <r>
    <x v="2"/>
    <s v="GLYCOPHARMA S.A."/>
    <n v="0"/>
    <n v="733736.04"/>
  </r>
  <r>
    <x v="3"/>
    <s v="REG.RECAU.SIRCREB"/>
    <n v="73.37"/>
    <n v="0"/>
  </r>
  <r>
    <x v="6"/>
    <s v="WORMS ARGENTINA SA"/>
    <n v="200000"/>
    <n v="0"/>
  </r>
  <r>
    <x v="1"/>
    <m/>
    <n v="12720.67"/>
    <n v="0"/>
  </r>
  <r>
    <x v="7"/>
    <m/>
    <n v="4402.42"/>
    <n v="0"/>
  </r>
  <r>
    <x v="2"/>
    <m/>
    <n v="0"/>
    <n v="265531.24"/>
  </r>
  <r>
    <x v="3"/>
    <s v="REG.RECAU.SIRCREB"/>
    <n v="26.55"/>
    <n v="0"/>
  </r>
  <r>
    <x v="1"/>
    <m/>
    <n v="0.16"/>
    <n v="0"/>
  </r>
  <r>
    <x v="7"/>
    <m/>
    <n v="1593.19"/>
    <n v="0"/>
  </r>
  <r>
    <x v="0"/>
    <m/>
    <n v="405000"/>
    <n v="0"/>
  </r>
  <r>
    <x v="0"/>
    <m/>
    <n v="606000"/>
    <n v="0"/>
  </r>
  <r>
    <x v="0"/>
    <m/>
    <n v="1046905"/>
    <n v="0"/>
  </r>
  <r>
    <x v="0"/>
    <m/>
    <n v="1046905"/>
    <n v="0"/>
  </r>
  <r>
    <x v="1"/>
    <m/>
    <n v="18628.86"/>
    <n v="0"/>
  </r>
  <r>
    <x v="0"/>
    <m/>
    <n v="15096.57"/>
    <n v="0"/>
  </r>
  <r>
    <x v="0"/>
    <m/>
    <n v="388134"/>
    <n v="0"/>
  </r>
  <r>
    <x v="0"/>
    <m/>
    <n v="388742.75"/>
    <n v="0"/>
  </r>
  <r>
    <x v="0"/>
    <m/>
    <n v="808768"/>
    <n v="0"/>
  </r>
  <r>
    <x v="0"/>
    <m/>
    <n v="1013000"/>
    <n v="0"/>
  </r>
  <r>
    <x v="8"/>
    <m/>
    <n v="2200"/>
    <n v="0"/>
  </r>
  <r>
    <x v="9"/>
    <m/>
    <n v="462"/>
    <n v="0"/>
  </r>
  <r>
    <x v="8"/>
    <m/>
    <n v="2200"/>
    <n v="0"/>
  </r>
  <r>
    <x v="9"/>
    <m/>
    <n v="462"/>
    <n v="0"/>
  </r>
  <r>
    <x v="8"/>
    <m/>
    <n v="2200"/>
    <n v="0"/>
  </r>
  <r>
    <x v="9"/>
    <m/>
    <n v="462"/>
    <n v="0"/>
  </r>
  <r>
    <x v="14"/>
    <s v="WORMS ARGENTINA S.A/ WORMS AR"/>
    <n v="0"/>
    <n v="450000"/>
  </r>
  <r>
    <x v="15"/>
    <s v="WORMS ARGENTINA SA"/>
    <n v="0"/>
    <n v="2700000"/>
  </r>
  <r>
    <x v="6"/>
    <s v="WORMS ARGENTINA SA"/>
    <n v="0"/>
    <n v="1600000"/>
  </r>
  <r>
    <x v="4"/>
    <s v="WORMS ARGEENTINA SA"/>
    <n v="0"/>
    <n v="200000"/>
  </r>
  <r>
    <x v="13"/>
    <s v="WORMS ARGENTINA"/>
    <n v="0"/>
    <n v="620000"/>
  </r>
  <r>
    <x v="0"/>
    <s v="MARTINEZ MARCELO GREGORIO"/>
    <n v="363000"/>
    <n v="0"/>
  </r>
  <r>
    <x v="8"/>
    <m/>
    <n v="250"/>
    <n v="0"/>
  </r>
  <r>
    <x v="9"/>
    <m/>
    <n v="52.5"/>
    <n v="0"/>
  </r>
  <r>
    <x v="0"/>
    <s v="TECMA AGROPECUARIA SRL"/>
    <n v="250000"/>
    <n v="0"/>
  </r>
  <r>
    <x v="8"/>
    <m/>
    <n v="250"/>
    <n v="0"/>
  </r>
  <r>
    <x v="9"/>
    <m/>
    <n v="52.5"/>
    <n v="0"/>
  </r>
  <r>
    <x v="2"/>
    <s v="BIO NOGOYA SA"/>
    <n v="0"/>
    <n v="540784.68000000005"/>
  </r>
  <r>
    <x v="3"/>
    <s v="REG.RECAU.SIRCREB"/>
    <n v="54.08"/>
    <n v="0"/>
  </r>
  <r>
    <x v="1"/>
    <m/>
    <n v="19412.32"/>
    <n v="0"/>
  </r>
  <r>
    <x v="7"/>
    <m/>
    <n v="3244.71"/>
    <n v="0"/>
  </r>
  <r>
    <x v="0"/>
    <m/>
    <n v="119837.3"/>
    <n v="0"/>
  </r>
  <r>
    <x v="1"/>
    <m/>
    <n v="719.02"/>
    <n v="0"/>
  </r>
  <r>
    <x v="0"/>
    <m/>
    <n v="200000"/>
    <n v="0"/>
  </r>
  <r>
    <x v="0"/>
    <m/>
    <n v="240236.5"/>
    <n v="0"/>
  </r>
  <r>
    <x v="0"/>
    <m/>
    <n v="240640.14"/>
    <n v="0"/>
  </r>
  <r>
    <x v="0"/>
    <m/>
    <n v="267491.27"/>
    <n v="0"/>
  </r>
  <r>
    <x v="0"/>
    <m/>
    <n v="315000"/>
    <n v="0"/>
  </r>
  <r>
    <x v="0"/>
    <m/>
    <n v="422483"/>
    <n v="0"/>
  </r>
  <r>
    <x v="0"/>
    <m/>
    <n v="424000"/>
    <n v="0"/>
  </r>
  <r>
    <x v="0"/>
    <m/>
    <n v="808768"/>
    <n v="0"/>
  </r>
  <r>
    <x v="0"/>
    <m/>
    <n v="1046905"/>
    <n v="0"/>
  </r>
  <r>
    <x v="2"/>
    <s v="Sandra Elisabet Navarro"/>
    <n v="0"/>
    <n v="30492"/>
  </r>
  <r>
    <x v="3"/>
    <s v="REG.RECAU.SIRCREB"/>
    <n v="3.05"/>
    <n v="0"/>
  </r>
  <r>
    <x v="15"/>
    <s v="WORMS ARGENTINA SA"/>
    <n v="0"/>
    <n v="2100000"/>
  </r>
  <r>
    <x v="12"/>
    <s v="COMPRA DCI"/>
    <n v="0"/>
    <n v="3278236.92"/>
  </r>
  <r>
    <x v="12"/>
    <s v="COMPRA DCI"/>
    <n v="0"/>
    <n v="3278236.91"/>
  </r>
  <r>
    <x v="13"/>
    <s v="WORMS ARGENTINA SA"/>
    <n v="5000000"/>
    <n v="0"/>
  </r>
  <r>
    <x v="8"/>
    <m/>
    <n v="250"/>
    <n v="0"/>
  </r>
  <r>
    <x v="9"/>
    <m/>
    <n v="52.5"/>
    <n v="0"/>
  </r>
  <r>
    <x v="0"/>
    <s v="HERRERA NORA MARISEL/SILENZI CRISTIAN EMANUEL"/>
    <n v="20328"/>
    <n v="0"/>
  </r>
  <r>
    <x v="8"/>
    <m/>
    <n v="250"/>
    <n v="0"/>
  </r>
  <r>
    <x v="9"/>
    <m/>
    <n v="52.5"/>
    <n v="0"/>
  </r>
  <r>
    <x v="16"/>
    <s v="BOLETA:0138396591"/>
    <n v="357241.71"/>
    <n v="0"/>
  </r>
  <r>
    <x v="17"/>
    <s v="BOLETA:0138396591"/>
    <n v="37510.379999999997"/>
    <n v="0"/>
  </r>
  <r>
    <x v="18"/>
    <s v="BOLETA:0138396591"/>
    <n v="12457.3"/>
    <n v="0"/>
  </r>
  <r>
    <x v="16"/>
    <s v="BOLETA:0138402369"/>
    <n v="512783.29"/>
    <n v="0"/>
  </r>
  <r>
    <x v="17"/>
    <s v="BOLETA:0138402369"/>
    <n v="53842.25"/>
    <n v="0"/>
  </r>
  <r>
    <x v="18"/>
    <s v="BOLETA:0138402369"/>
    <n v="12457.3"/>
    <n v="0"/>
  </r>
  <r>
    <x v="1"/>
    <m/>
    <n v="24616.36"/>
    <n v="0"/>
  </r>
  <r>
    <x v="7"/>
    <m/>
    <n v="39521.800000000003"/>
    <n v="0"/>
  </r>
  <r>
    <x v="0"/>
    <m/>
    <n v="313000"/>
    <n v="0"/>
  </r>
  <r>
    <x v="1"/>
    <m/>
    <n v="1878"/>
    <n v="0"/>
  </r>
  <r>
    <x v="0"/>
    <m/>
    <n v="43999"/>
    <n v="0"/>
  </r>
  <r>
    <x v="0"/>
    <m/>
    <n v="45012"/>
    <n v="0"/>
  </r>
  <r>
    <x v="0"/>
    <m/>
    <n v="155596.57"/>
    <n v="0"/>
  </r>
  <r>
    <x v="0"/>
    <m/>
    <n v="313155.01"/>
    <n v="0"/>
  </r>
  <r>
    <x v="0"/>
    <m/>
    <n v="500000"/>
    <n v="0"/>
  </r>
  <r>
    <x v="0"/>
    <m/>
    <n v="500000"/>
    <n v="0"/>
  </r>
  <r>
    <x v="0"/>
    <m/>
    <n v="808768.47"/>
    <n v="0"/>
  </r>
  <r>
    <x v="0"/>
    <m/>
    <n v="1013000"/>
    <n v="0"/>
  </r>
  <r>
    <x v="0"/>
    <m/>
    <n v="1046905"/>
    <n v="0"/>
  </r>
  <r>
    <x v="2"/>
    <s v="ZAMPARO HNOS SRL"/>
    <n v="0"/>
    <n v="186340"/>
  </r>
  <r>
    <x v="3"/>
    <s v="REG.RECAU.SIRCREB"/>
    <n v="18.63"/>
    <n v="0"/>
  </r>
  <r>
    <x v="13"/>
    <s v="WORMS ARGENTINA"/>
    <n v="0"/>
    <n v="5700000"/>
  </r>
  <r>
    <x v="2"/>
    <s v="RECICLEMAX S.A."/>
    <n v="0"/>
    <n v="1920000"/>
  </r>
  <r>
    <x v="3"/>
    <s v="REG.RECAU.SIRCREB"/>
    <n v="192"/>
    <n v="0"/>
  </r>
  <r>
    <x v="1"/>
    <m/>
    <n v="26559.88"/>
    <n v="0"/>
  </r>
  <r>
    <x v="7"/>
    <m/>
    <n v="12638.04"/>
    <n v="0"/>
  </r>
  <r>
    <x v="21"/>
    <n v="808023450151"/>
    <n v="1414314.15"/>
    <n v="0"/>
  </r>
  <r>
    <x v="1"/>
    <m/>
    <n v="8485.8799999999992"/>
    <n v="0"/>
  </r>
  <r>
    <x v="0"/>
    <m/>
    <n v="405000"/>
    <n v="0"/>
  </r>
  <r>
    <x v="1"/>
    <m/>
    <n v="2430"/>
    <n v="0"/>
  </r>
  <r>
    <x v="0"/>
    <m/>
    <n v="161913.64000000001"/>
    <n v="0"/>
  </r>
  <r>
    <x v="0"/>
    <m/>
    <n v="228176"/>
    <n v="0"/>
  </r>
  <r>
    <x v="0"/>
    <m/>
    <n v="305475"/>
    <n v="0"/>
  </r>
  <r>
    <x v="0"/>
    <m/>
    <n v="313000"/>
    <n v="0"/>
  </r>
  <r>
    <x v="0"/>
    <m/>
    <n v="347184.73"/>
    <n v="0"/>
  </r>
  <r>
    <x v="0"/>
    <m/>
    <n v="393528.3"/>
    <n v="0"/>
  </r>
  <r>
    <x v="0"/>
    <m/>
    <n v="462077.74"/>
    <n v="0"/>
  </r>
  <r>
    <x v="0"/>
    <m/>
    <n v="488250"/>
    <n v="0"/>
  </r>
  <r>
    <x v="0"/>
    <m/>
    <n v="488474"/>
    <n v="0"/>
  </r>
  <r>
    <x v="0"/>
    <m/>
    <n v="1012260"/>
    <n v="0"/>
  </r>
  <r>
    <x v="0"/>
    <m/>
    <n v="1118250"/>
    <n v="0"/>
  </r>
  <r>
    <x v="12"/>
    <s v="COMPRA DCI"/>
    <n v="0"/>
    <n v="789791.2"/>
  </r>
  <r>
    <x v="12"/>
    <s v="COMPRA DCI"/>
    <n v="0"/>
    <n v="2500000"/>
  </r>
  <r>
    <x v="22"/>
    <s v="WORMS ARGENTINA SA"/>
    <n v="0"/>
    <n v="1800000"/>
  </r>
  <r>
    <x v="2"/>
    <s v="BUNGE ARGENTINA S.A."/>
    <n v="0"/>
    <n v="82514.679999999993"/>
  </r>
  <r>
    <x v="3"/>
    <s v="REG.RECAU.SIRCREB"/>
    <n v="8.25"/>
    <n v="0"/>
  </r>
  <r>
    <x v="2"/>
    <s v="BIO NOGOYA SA"/>
    <n v="0"/>
    <n v="769247.89"/>
  </r>
  <r>
    <x v="3"/>
    <s v="REG.RECAU.SIRCREB"/>
    <n v="76.92"/>
    <n v="0"/>
  </r>
  <r>
    <x v="0"/>
    <s v="MULTINAUTICA ROSARIO SRL"/>
    <n v="47300"/>
    <n v="0"/>
  </r>
  <r>
    <x v="0"/>
    <s v="CULASSO GONZALO ALBERTO"/>
    <n v="30000"/>
    <n v="0"/>
  </r>
  <r>
    <x v="2"/>
    <s v="BOORTMALT ARGENTINA S"/>
    <n v="0"/>
    <n v="336922.21"/>
  </r>
  <r>
    <x v="3"/>
    <s v="REG.RECAU.SIRCREB"/>
    <n v="33.69"/>
    <n v="0"/>
  </r>
  <r>
    <x v="16"/>
    <s v="BOLETA:0138601361"/>
    <n v="19746.89"/>
    <n v="0"/>
  </r>
  <r>
    <x v="17"/>
    <s v="BOLETA:0138601361"/>
    <n v="2073.42"/>
    <n v="0"/>
  </r>
  <r>
    <x v="18"/>
    <s v="BOLETA:0138601361"/>
    <n v="3001.21"/>
    <n v="0"/>
  </r>
  <r>
    <x v="16"/>
    <s v="BOLETA:0138610998"/>
    <n v="119411.45"/>
    <n v="0"/>
  </r>
  <r>
    <x v="17"/>
    <s v="BOLETA:0138610998"/>
    <n v="12538.2"/>
    <n v="0"/>
  </r>
  <r>
    <x v="18"/>
    <s v="BOLETA:0138610998"/>
    <n v="5700"/>
    <n v="0"/>
  </r>
  <r>
    <x v="16"/>
    <s v="BOLETA:0138610998"/>
    <n v="117312.76"/>
    <n v="0"/>
  </r>
  <r>
    <x v="17"/>
    <s v="BOLETA:0138610998"/>
    <n v="12317.84"/>
    <n v="0"/>
  </r>
  <r>
    <x v="18"/>
    <s v="BOLETA:0138610998"/>
    <n v="3800"/>
    <n v="0"/>
  </r>
  <r>
    <x v="1"/>
    <m/>
    <n v="32612.63"/>
    <n v="0"/>
  </r>
  <r>
    <x v="7"/>
    <m/>
    <n v="26870.86"/>
    <n v="0"/>
  </r>
  <r>
    <x v="8"/>
    <m/>
    <n v="473.87"/>
    <n v="0"/>
  </r>
  <r>
    <x v="9"/>
    <m/>
    <n v="99.51"/>
    <n v="0"/>
  </r>
  <r>
    <x v="8"/>
    <m/>
    <n v="600"/>
    <n v="0"/>
  </r>
  <r>
    <x v="9"/>
    <m/>
    <n v="126"/>
    <n v="0"/>
  </r>
  <r>
    <x v="8"/>
    <m/>
    <n v="900"/>
    <n v="0"/>
  </r>
  <r>
    <x v="9"/>
    <m/>
    <n v="189"/>
    <n v="0"/>
  </r>
  <r>
    <x v="1"/>
    <m/>
    <n v="14.33"/>
    <n v="0"/>
  </r>
  <r>
    <x v="0"/>
    <m/>
    <n v="83730.789999999994"/>
    <n v="0"/>
  </r>
  <r>
    <x v="1"/>
    <m/>
    <n v="502.38"/>
    <n v="0"/>
  </r>
  <r>
    <x v="0"/>
    <m/>
    <n v="83730.789999999994"/>
    <n v="0"/>
  </r>
  <r>
    <x v="0"/>
    <m/>
    <n v="90447.5"/>
    <n v="0"/>
  </r>
  <r>
    <x v="0"/>
    <m/>
    <n v="91330.8"/>
    <n v="0"/>
  </r>
  <r>
    <x v="0"/>
    <m/>
    <n v="125000"/>
    <n v="0"/>
  </r>
  <r>
    <x v="0"/>
    <m/>
    <n v="287475.37"/>
    <n v="0"/>
  </r>
  <r>
    <x v="0"/>
    <m/>
    <n v="305475"/>
    <n v="0"/>
  </r>
  <r>
    <x v="0"/>
    <m/>
    <n v="363570.2"/>
    <n v="0"/>
  </r>
  <r>
    <x v="0"/>
    <m/>
    <n v="408839.95"/>
    <n v="0"/>
  </r>
  <r>
    <x v="0"/>
    <m/>
    <n v="1013000"/>
    <n v="0"/>
  </r>
  <r>
    <x v="6"/>
    <s v="WORMS ARGENTINA SA"/>
    <n v="0"/>
    <n v="2100000"/>
  </r>
  <r>
    <x v="2"/>
    <s v="INAGRO TRADING SA"/>
    <n v="0"/>
    <n v="1619578.8799999999"/>
  </r>
  <r>
    <x v="3"/>
    <s v="REG.RECAU.SIRCREB"/>
    <n v="161.96"/>
    <n v="0"/>
  </r>
  <r>
    <x v="12"/>
    <s v="COMPRA DCI"/>
    <n v="0"/>
    <n v="287212"/>
  </r>
  <r>
    <x v="5"/>
    <s v="ACRED.HABERES"/>
    <n v="588191"/>
    <n v="0"/>
  </r>
  <r>
    <x v="0"/>
    <s v="JUSTO A TIEMPO SRL"/>
    <n v="141075.6"/>
    <n v="0"/>
  </r>
  <r>
    <x v="0"/>
    <s v="FEDERICO LISANDRO STRUPENI"/>
    <n v="22614.9"/>
    <n v="0"/>
  </r>
  <r>
    <x v="0"/>
    <s v="CANDIOTI SRL"/>
    <n v="147852.13"/>
    <n v="0"/>
  </r>
  <r>
    <x v="8"/>
    <m/>
    <n v="250"/>
    <n v="0"/>
  </r>
  <r>
    <x v="9"/>
    <m/>
    <n v="52.5"/>
    <n v="0"/>
  </r>
  <r>
    <x v="0"/>
    <s v="MANZUR AGUSTIN DANIEL"/>
    <n v="70000"/>
    <n v="0"/>
  </r>
  <r>
    <x v="8"/>
    <m/>
    <n v="250"/>
    <n v="0"/>
  </r>
  <r>
    <x v="9"/>
    <m/>
    <n v="52.5"/>
    <n v="0"/>
  </r>
  <r>
    <x v="0"/>
    <s v="NEVIERA GUSTAVO"/>
    <n v="70000"/>
    <n v="0"/>
  </r>
  <r>
    <x v="8"/>
    <m/>
    <n v="250"/>
    <n v="0"/>
  </r>
  <r>
    <x v="9"/>
    <m/>
    <n v="52.5"/>
    <n v="0"/>
  </r>
  <r>
    <x v="0"/>
    <s v="MARTINEZ MARCELA SILVANA"/>
    <n v="28300"/>
    <n v="0"/>
  </r>
  <r>
    <x v="8"/>
    <m/>
    <n v="250"/>
    <n v="0"/>
  </r>
  <r>
    <x v="9"/>
    <m/>
    <n v="52.5"/>
    <n v="0"/>
  </r>
  <r>
    <x v="0"/>
    <s v="AFE SOCIEDAD CIVIL"/>
    <n v="34485"/>
    <n v="0"/>
  </r>
  <r>
    <x v="8"/>
    <m/>
    <n v="250"/>
    <n v="0"/>
  </r>
  <r>
    <x v="9"/>
    <m/>
    <n v="52.5"/>
    <n v="0"/>
  </r>
  <r>
    <x v="0"/>
    <s v="MARCELO,PALEO"/>
    <n v="140000"/>
    <n v="0"/>
  </r>
  <r>
    <x v="8"/>
    <m/>
    <n v="250"/>
    <n v="0"/>
  </r>
  <r>
    <x v="9"/>
    <m/>
    <n v="52.5"/>
    <n v="0"/>
  </r>
  <r>
    <x v="0"/>
    <s v="LA DELFINA SACIFA"/>
    <n v="185471"/>
    <n v="0"/>
  </r>
  <r>
    <x v="8"/>
    <m/>
    <n v="250"/>
    <n v="0"/>
  </r>
  <r>
    <x v="9"/>
    <m/>
    <n v="52.5"/>
    <n v="0"/>
  </r>
  <r>
    <x v="0"/>
    <s v="CESARI BRUNELA LUJAN Y MONC SS"/>
    <n v="64532"/>
    <n v="0"/>
  </r>
  <r>
    <x v="8"/>
    <m/>
    <n v="250"/>
    <n v="0"/>
  </r>
  <r>
    <x v="9"/>
    <m/>
    <n v="52.5"/>
    <n v="0"/>
  </r>
  <r>
    <x v="22"/>
    <s v="WORMS ARGENTINA SA"/>
    <n v="0"/>
    <n v="700000"/>
  </r>
  <r>
    <x v="0"/>
    <s v="MARTINEZ MARCELO GREGORIO"/>
    <n v="363000"/>
    <n v="0"/>
  </r>
  <r>
    <x v="8"/>
    <m/>
    <n v="250"/>
    <n v="0"/>
  </r>
  <r>
    <x v="9"/>
    <m/>
    <n v="52.5"/>
    <n v="0"/>
  </r>
  <r>
    <x v="0"/>
    <s v="TECMA AGROPECUARIA SRL"/>
    <n v="250000"/>
    <n v="0"/>
  </r>
  <r>
    <x v="8"/>
    <m/>
    <n v="250"/>
    <n v="0"/>
  </r>
  <r>
    <x v="9"/>
    <m/>
    <n v="52.5"/>
    <n v="0"/>
  </r>
  <r>
    <x v="0"/>
    <s v="ALBERTO BERARDI S.A."/>
    <n v="79255"/>
    <n v="0"/>
  </r>
  <r>
    <x v="8"/>
    <m/>
    <n v="250"/>
    <n v="0"/>
  </r>
  <r>
    <x v="9"/>
    <m/>
    <n v="52.5"/>
    <n v="0"/>
  </r>
  <r>
    <x v="16"/>
    <s v="BOLETA:0138739889"/>
    <n v="6641.45"/>
    <n v="0"/>
  </r>
  <r>
    <x v="17"/>
    <s v="BOLETA:0138739889"/>
    <n v="697.35"/>
    <n v="0"/>
  </r>
  <r>
    <x v="18"/>
    <s v="BOLETA:0138739889"/>
    <n v="1091.4100000000001"/>
    <n v="0"/>
  </r>
  <r>
    <x v="1"/>
    <m/>
    <n v="29753.55"/>
    <n v="0"/>
  </r>
  <r>
    <x v="7"/>
    <m/>
    <n v="11440.75"/>
    <n v="0"/>
  </r>
  <r>
    <x v="0"/>
    <m/>
    <n v="295825.65000000002"/>
    <n v="0"/>
  </r>
  <r>
    <x v="0"/>
    <m/>
    <n v="491500"/>
    <n v="0"/>
  </r>
  <r>
    <x v="1"/>
    <m/>
    <n v="4723.95"/>
    <n v="0"/>
  </r>
  <r>
    <x v="0"/>
    <m/>
    <n v="120516"/>
    <n v="0"/>
  </r>
  <r>
    <x v="0"/>
    <m/>
    <n v="170794.5"/>
    <n v="0"/>
  </r>
  <r>
    <x v="0"/>
    <m/>
    <n v="265237.40000000002"/>
    <n v="0"/>
  </r>
  <r>
    <x v="0"/>
    <m/>
    <n v="272915"/>
    <n v="0"/>
  </r>
  <r>
    <x v="0"/>
    <m/>
    <n v="341746"/>
    <n v="0"/>
  </r>
  <r>
    <x v="0"/>
    <m/>
    <n v="510504.56"/>
    <n v="0"/>
  </r>
  <r>
    <x v="0"/>
    <m/>
    <n v="1012260"/>
    <n v="0"/>
  </r>
  <r>
    <x v="15"/>
    <s v="WORMS ARGENTINA SA"/>
    <n v="0"/>
    <n v="1250000"/>
  </r>
  <r>
    <x v="13"/>
    <s v="WORMS ARGENTINA"/>
    <n v="0"/>
    <n v="2000000"/>
  </r>
  <r>
    <x v="0"/>
    <s v="FERRETERIA INDUSTRIAL LOPEZ FORCINITI SA"/>
    <n v="78615.73"/>
    <n v="0"/>
  </r>
  <r>
    <x v="23"/>
    <m/>
    <n v="0"/>
    <n v="38507.22"/>
  </r>
  <r>
    <x v="1"/>
    <m/>
    <n v="16635.54"/>
    <n v="0"/>
  </r>
  <r>
    <x v="1"/>
    <m/>
    <n v="0"/>
    <n v="231.04"/>
  </r>
  <r>
    <x v="0"/>
    <m/>
    <n v="68000"/>
    <n v="0"/>
  </r>
  <r>
    <x v="0"/>
    <m/>
    <n v="605000"/>
    <n v="0"/>
  </r>
  <r>
    <x v="0"/>
    <m/>
    <n v="1013000"/>
    <n v="0"/>
  </r>
  <r>
    <x v="1"/>
    <m/>
    <n v="10116"/>
    <n v="0"/>
  </r>
  <r>
    <x v="0"/>
    <m/>
    <n v="13590"/>
    <n v="0"/>
  </r>
  <r>
    <x v="0"/>
    <m/>
    <n v="344863.69"/>
    <n v="0"/>
  </r>
  <r>
    <x v="0"/>
    <m/>
    <n v="363570.2"/>
    <n v="0"/>
  </r>
  <r>
    <x v="0"/>
    <m/>
    <n v="378649"/>
    <n v="0"/>
  </r>
  <r>
    <x v="0"/>
    <m/>
    <n v="380000"/>
    <n v="0"/>
  </r>
  <r>
    <x v="0"/>
    <m/>
    <n v="422483"/>
    <n v="0"/>
  </r>
  <r>
    <x v="0"/>
    <m/>
    <n v="424000"/>
    <n v="0"/>
  </r>
  <r>
    <x v="0"/>
    <m/>
    <n v="530527"/>
    <n v="0"/>
  </r>
  <r>
    <x v="0"/>
    <m/>
    <n v="669556"/>
    <n v="0"/>
  </r>
  <r>
    <x v="0"/>
    <m/>
    <n v="787500"/>
    <n v="0"/>
  </r>
  <r>
    <x v="12"/>
    <s v="COMPRA DCI"/>
    <n v="0"/>
    <n v="6208040.3899999997"/>
  </r>
  <r>
    <x v="4"/>
    <s v="WORMS ARGENTINA SA"/>
    <n v="380000"/>
    <n v="0"/>
  </r>
  <r>
    <x v="8"/>
    <m/>
    <n v="250"/>
    <n v="0"/>
  </r>
  <r>
    <x v="9"/>
    <m/>
    <n v="52.5"/>
    <n v="0"/>
  </r>
  <r>
    <x v="2"/>
    <s v="ATG FOODS SRL"/>
    <n v="0"/>
    <n v="130876.02"/>
  </r>
  <r>
    <x v="3"/>
    <s v="REG.RECAU.SIRCREB"/>
    <n v="13.09"/>
    <n v="0"/>
  </r>
  <r>
    <x v="0"/>
    <s v="ALBERTO BERARDI S.A."/>
    <n v="2516.39"/>
    <n v="0"/>
  </r>
  <r>
    <x v="8"/>
    <m/>
    <n v="250"/>
    <n v="0"/>
  </r>
  <r>
    <x v="9"/>
    <m/>
    <n v="52.5"/>
    <n v="0"/>
  </r>
  <r>
    <x v="1"/>
    <m/>
    <n v="25907.24"/>
    <n v="0"/>
  </r>
  <r>
    <x v="7"/>
    <m/>
    <n v="38033.5"/>
    <n v="0"/>
  </r>
  <r>
    <x v="16"/>
    <s v="BOLETA:0138901872"/>
    <n v="17422.16"/>
    <n v="0"/>
  </r>
  <r>
    <x v="17"/>
    <s v="BOLETA:0138901872"/>
    <n v="1829.33"/>
    <n v="0"/>
  </r>
  <r>
    <x v="18"/>
    <s v="BOLETA:0138901872"/>
    <n v="3288.14"/>
    <n v="0"/>
  </r>
  <r>
    <x v="16"/>
    <s v="BOLETA:0138901872"/>
    <n v="30862.77"/>
    <n v="0"/>
  </r>
  <r>
    <x v="17"/>
    <s v="BOLETA:0138901872"/>
    <n v="3240.59"/>
    <n v="0"/>
  </r>
  <r>
    <x v="18"/>
    <s v="BOLETA:0138901872"/>
    <n v="3288.14"/>
    <n v="0"/>
  </r>
  <r>
    <x v="16"/>
    <s v="BOLETA:0138901872"/>
    <n v="40666.870000000003"/>
    <n v="0"/>
  </r>
  <r>
    <x v="17"/>
    <s v="BOLETA:0138901872"/>
    <n v="4270.0200000000004"/>
    <n v="0"/>
  </r>
  <r>
    <x v="18"/>
    <s v="BOLETA:0138901872"/>
    <n v="3288.14"/>
    <n v="0"/>
  </r>
  <r>
    <x v="16"/>
    <s v="BOLETA:0138901872"/>
    <n v="49831.86"/>
    <n v="0"/>
  </r>
  <r>
    <x v="17"/>
    <s v="BOLETA:0138901872"/>
    <n v="5232.3500000000004"/>
    <n v="0"/>
  </r>
  <r>
    <x v="18"/>
    <s v="BOLETA:0138901872"/>
    <n v="3162.13"/>
    <n v="0"/>
  </r>
  <r>
    <x v="16"/>
    <s v="BOLETA:0138901872"/>
    <n v="362608.7"/>
    <n v="0"/>
  </r>
  <r>
    <x v="17"/>
    <s v="BOLETA:0138901872"/>
    <n v="38073.910000000003"/>
    <n v="0"/>
  </r>
  <r>
    <x v="18"/>
    <s v="BOLETA:0138901872"/>
    <n v="10564"/>
    <n v="0"/>
  </r>
  <r>
    <x v="8"/>
    <m/>
    <n v="219.18"/>
    <n v="0"/>
  </r>
  <r>
    <x v="9"/>
    <m/>
    <n v="46.03"/>
    <n v="0"/>
  </r>
  <r>
    <x v="8"/>
    <m/>
    <n v="219.18"/>
    <n v="0"/>
  </r>
  <r>
    <x v="9"/>
    <m/>
    <n v="46.03"/>
    <n v="0"/>
  </r>
  <r>
    <x v="8"/>
    <m/>
    <n v="219.18"/>
    <n v="0"/>
  </r>
  <r>
    <x v="9"/>
    <m/>
    <n v="46.03"/>
    <n v="0"/>
  </r>
  <r>
    <x v="8"/>
    <m/>
    <n v="219.18"/>
    <n v="0"/>
  </r>
  <r>
    <x v="9"/>
    <m/>
    <n v="46.03"/>
    <n v="0"/>
  </r>
  <r>
    <x v="8"/>
    <m/>
    <n v="280.10000000000002"/>
    <n v="0"/>
  </r>
  <r>
    <x v="9"/>
    <m/>
    <n v="58.82"/>
    <n v="0"/>
  </r>
  <r>
    <x v="8"/>
    <m/>
    <n v="300"/>
    <n v="0"/>
  </r>
  <r>
    <x v="9"/>
    <m/>
    <n v="63"/>
    <n v="0"/>
  </r>
  <r>
    <x v="8"/>
    <m/>
    <n v="300"/>
    <n v="0"/>
  </r>
  <r>
    <x v="9"/>
    <m/>
    <n v="63"/>
    <n v="0"/>
  </r>
  <r>
    <x v="8"/>
    <m/>
    <n v="300"/>
    <n v="0"/>
  </r>
  <r>
    <x v="9"/>
    <m/>
    <n v="63"/>
    <n v="0"/>
  </r>
  <r>
    <x v="8"/>
    <m/>
    <n v="1668"/>
    <n v="0"/>
  </r>
  <r>
    <x v="9"/>
    <m/>
    <n v="350.28"/>
    <n v="0"/>
  </r>
  <r>
    <x v="1"/>
    <m/>
    <n v="484.46"/>
    <n v="0"/>
  </r>
  <r>
    <x v="0"/>
    <m/>
    <n v="606129"/>
    <n v="0"/>
  </r>
  <r>
    <x v="0"/>
    <m/>
    <n v="953250"/>
    <n v="0"/>
  </r>
  <r>
    <x v="0"/>
    <m/>
    <n v="1012260"/>
    <n v="0"/>
  </r>
  <r>
    <x v="1"/>
    <m/>
    <n v="15429.83"/>
    <n v="0"/>
  </r>
  <r>
    <x v="0"/>
    <m/>
    <n v="109543.35"/>
    <n v="0"/>
  </r>
  <r>
    <x v="0"/>
    <m/>
    <n v="155596.57"/>
    <n v="0"/>
  </r>
  <r>
    <x v="0"/>
    <m/>
    <n v="209999.7"/>
    <n v="0"/>
  </r>
  <r>
    <x v="0"/>
    <m/>
    <n v="220601.15"/>
    <n v="0"/>
  </r>
  <r>
    <x v="0"/>
    <m/>
    <n v="276628.5"/>
    <n v="0"/>
  </r>
  <r>
    <x v="0"/>
    <m/>
    <n v="338371"/>
    <n v="0"/>
  </r>
  <r>
    <x v="0"/>
    <m/>
    <n v="341746"/>
    <n v="0"/>
  </r>
  <r>
    <x v="0"/>
    <m/>
    <n v="347184.73"/>
    <n v="0"/>
  </r>
  <r>
    <x v="0"/>
    <m/>
    <n v="352203.18"/>
    <n v="0"/>
  </r>
  <r>
    <x v="0"/>
    <m/>
    <n v="373000"/>
    <n v="0"/>
  </r>
  <r>
    <x v="0"/>
    <m/>
    <n v="491500"/>
    <n v="0"/>
  </r>
  <r>
    <x v="0"/>
    <m/>
    <n v="510504.56"/>
    <n v="0"/>
  </r>
  <r>
    <x v="0"/>
    <m/>
    <n v="930620"/>
    <n v="0"/>
  </r>
  <r>
    <x v="13"/>
    <s v="WORMS ARGENTINA"/>
    <n v="0"/>
    <n v="7800000"/>
  </r>
  <r>
    <x v="1"/>
    <m/>
    <n v="27944.99"/>
    <n v="0"/>
  </r>
  <r>
    <x v="0"/>
    <m/>
    <n v="302680"/>
    <n v="0"/>
  </r>
  <r>
    <x v="0"/>
    <m/>
    <n v="953250"/>
    <n v="0"/>
  </r>
  <r>
    <x v="0"/>
    <m/>
    <n v="1012260"/>
    <n v="0"/>
  </r>
  <r>
    <x v="0"/>
    <m/>
    <n v="1013086.37"/>
    <n v="0"/>
  </r>
  <r>
    <x v="1"/>
    <m/>
    <n v="19687.66"/>
    <n v="0"/>
  </r>
  <r>
    <x v="0"/>
    <m/>
    <n v="34898.82"/>
    <n v="0"/>
  </r>
  <r>
    <x v="0"/>
    <m/>
    <n v="228176"/>
    <n v="0"/>
  </r>
  <r>
    <x v="0"/>
    <m/>
    <n v="300261.43"/>
    <n v="0"/>
  </r>
  <r>
    <x v="0"/>
    <m/>
    <n v="309000"/>
    <n v="0"/>
  </r>
  <r>
    <x v="0"/>
    <m/>
    <n v="405000"/>
    <n v="0"/>
  </r>
  <r>
    <x v="0"/>
    <m/>
    <n v="456834"/>
    <n v="0"/>
  </r>
  <r>
    <x v="0"/>
    <m/>
    <n v="500000"/>
    <n v="0"/>
  </r>
  <r>
    <x v="0"/>
    <m/>
    <n v="510504.56"/>
    <n v="0"/>
  </r>
  <r>
    <x v="0"/>
    <m/>
    <n v="530527"/>
    <n v="0"/>
  </r>
  <r>
    <x v="0"/>
    <m/>
    <n v="787500"/>
    <n v="0"/>
  </r>
  <r>
    <x v="0"/>
    <m/>
    <n v="930620"/>
    <n v="0"/>
  </r>
  <r>
    <x v="0"/>
    <m/>
    <n v="1046905"/>
    <n v="0"/>
  </r>
  <r>
    <x v="0"/>
    <m/>
    <n v="1046905"/>
    <n v="0"/>
  </r>
  <r>
    <x v="2"/>
    <s v="GLYCOPHARMA S.A."/>
    <n v="0"/>
    <n v="1411406.64"/>
  </r>
  <r>
    <x v="3"/>
    <s v="REG.RECAU.SIRCREB"/>
    <n v="141.13999999999999"/>
    <n v="0"/>
  </r>
  <r>
    <x v="2"/>
    <s v="GALLOTTO/OSCAR FEDE"/>
    <n v="0"/>
    <n v="79860"/>
  </r>
  <r>
    <x v="3"/>
    <s v="REG.RECAU.SIRCREB"/>
    <n v="7.99"/>
    <n v="0"/>
  </r>
  <r>
    <x v="14"/>
    <s v="WORMS ARGENTINA S.A/ WORMS AR"/>
    <n v="0"/>
    <n v="5000000"/>
  </r>
  <r>
    <x v="13"/>
    <s v="WORMS ARGENTINA"/>
    <n v="0"/>
    <n v="2500000"/>
  </r>
  <r>
    <x v="4"/>
    <s v="WORMS ARGEENTINA SA"/>
    <n v="0"/>
    <n v="1500000"/>
  </r>
  <r>
    <x v="1"/>
    <m/>
    <n v="42523.69"/>
    <n v="0"/>
  </r>
  <r>
    <x v="7"/>
    <m/>
    <n v="8947.6"/>
    <n v="0"/>
  </r>
  <r>
    <x v="0"/>
    <m/>
    <n v="69300.89"/>
    <n v="0"/>
  </r>
  <r>
    <x v="0"/>
    <m/>
    <n v="123414.12"/>
    <n v="0"/>
  </r>
  <r>
    <x v="0"/>
    <m/>
    <n v="129520.63"/>
    <n v="0"/>
  </r>
  <r>
    <x v="0"/>
    <m/>
    <n v="170794.5"/>
    <n v="0"/>
  </r>
  <r>
    <x v="0"/>
    <m/>
    <n v="378649"/>
    <n v="0"/>
  </r>
  <r>
    <x v="0"/>
    <m/>
    <n v="456834"/>
    <n v="0"/>
  </r>
  <r>
    <x v="0"/>
    <m/>
    <n v="507846"/>
    <n v="0"/>
  </r>
  <r>
    <x v="0"/>
    <m/>
    <n v="605000"/>
    <n v="0"/>
  </r>
  <r>
    <x v="0"/>
    <m/>
    <n v="696000"/>
    <n v="0"/>
  </r>
  <r>
    <x v="14"/>
    <s v="WORMS ARGENTINA S.A/ WORMS AR"/>
    <n v="0"/>
    <n v="1000000"/>
  </r>
  <r>
    <x v="22"/>
    <s v="WORMS ARGENTINA SA"/>
    <n v="0"/>
    <n v="1630000"/>
  </r>
  <r>
    <x v="15"/>
    <s v="WORMS ARGENTINA SA"/>
    <n v="0"/>
    <n v="570000"/>
  </r>
  <r>
    <x v="13"/>
    <s v="WORMS ARGENTINA"/>
    <n v="0"/>
    <n v="470000"/>
  </r>
  <r>
    <x v="0"/>
    <s v="MARTINEZ MARCELO GREGORIO"/>
    <n v="363000"/>
    <n v="0"/>
  </r>
  <r>
    <x v="8"/>
    <m/>
    <n v="250"/>
    <n v="0"/>
  </r>
  <r>
    <x v="9"/>
    <m/>
    <n v="52.5"/>
    <n v="0"/>
  </r>
  <r>
    <x v="6"/>
    <s v="WORMS ARGENTINA SA"/>
    <n v="0"/>
    <n v="100000"/>
  </r>
  <r>
    <x v="0"/>
    <s v="TECMA AGROPECUARIA SRL"/>
    <n v="200000"/>
    <n v="0"/>
  </r>
  <r>
    <x v="8"/>
    <m/>
    <n v="250"/>
    <n v="0"/>
  </r>
  <r>
    <x v="9"/>
    <m/>
    <n v="52.5"/>
    <n v="0"/>
  </r>
  <r>
    <x v="0"/>
    <s v="BERTOLIO VALERIA E Y BERTOLIO LUCIANA I"/>
    <n v="9286.99"/>
    <n v="0"/>
  </r>
  <r>
    <x v="0"/>
    <s v="RUSSO GABRIELA/DIANDA GUSTAVO ARIEL"/>
    <n v="22714.95"/>
    <n v="0"/>
  </r>
  <r>
    <x v="8"/>
    <m/>
    <n v="250"/>
    <n v="0"/>
  </r>
  <r>
    <x v="9"/>
    <m/>
    <n v="52.5"/>
    <n v="0"/>
  </r>
  <r>
    <x v="0"/>
    <s v="DROGUERIA IND SAN JUAN SRL"/>
    <n v="62500.13"/>
    <n v="0"/>
  </r>
  <r>
    <x v="8"/>
    <m/>
    <n v="250"/>
    <n v="0"/>
  </r>
  <r>
    <x v="9"/>
    <m/>
    <n v="52.5"/>
    <n v="0"/>
  </r>
  <r>
    <x v="2"/>
    <m/>
    <n v="0"/>
    <n v="170794.5"/>
  </r>
  <r>
    <x v="1"/>
    <m/>
    <n v="22776.43"/>
    <n v="0"/>
  </r>
  <r>
    <x v="1"/>
    <m/>
    <n v="0"/>
    <n v="1024.77"/>
  </r>
  <r>
    <x v="0"/>
    <m/>
    <n v="510504.56"/>
    <n v="0"/>
  </r>
  <r>
    <x v="0"/>
    <m/>
    <n v="953250"/>
    <n v="0"/>
  </r>
  <r>
    <x v="0"/>
    <m/>
    <n v="1012260"/>
    <n v="0"/>
  </r>
  <r>
    <x v="1"/>
    <m/>
    <n v="14856.09"/>
    <n v="0"/>
  </r>
  <r>
    <x v="0"/>
    <m/>
    <n v="72500.009999999995"/>
    <n v="0"/>
  </r>
  <r>
    <x v="0"/>
    <m/>
    <n v="160692.84"/>
    <n v="0"/>
  </r>
  <r>
    <x v="0"/>
    <m/>
    <n v="175000"/>
    <n v="0"/>
  </r>
  <r>
    <x v="0"/>
    <m/>
    <n v="213570"/>
    <n v="0"/>
  </r>
  <r>
    <x v="0"/>
    <m/>
    <n v="286000"/>
    <n v="0"/>
  </r>
  <r>
    <x v="0"/>
    <m/>
    <n v="309000"/>
    <n v="0"/>
  </r>
  <r>
    <x v="0"/>
    <m/>
    <n v="341746"/>
    <n v="0"/>
  </r>
  <r>
    <x v="0"/>
    <m/>
    <n v="507846"/>
    <n v="0"/>
  </r>
  <r>
    <x v="0"/>
    <m/>
    <n v="618000"/>
    <n v="0"/>
  </r>
  <r>
    <x v="0"/>
    <m/>
    <n v="700000"/>
    <n v="0"/>
  </r>
  <r>
    <x v="6"/>
    <s v="WORMS ARGENTINA SA"/>
    <n v="0"/>
    <n v="3990000"/>
  </r>
  <r>
    <x v="22"/>
    <s v="WORMS ARGENTINA SA"/>
    <n v="0"/>
    <n v="1790000"/>
  </r>
  <r>
    <x v="24"/>
    <s v="WORMS ARGENTINA S.A"/>
    <n v="0"/>
    <n v="100000"/>
  </r>
  <r>
    <x v="2"/>
    <s v="ADM AGRO S.R.L."/>
    <n v="0"/>
    <n v="298033.78999999998"/>
  </r>
  <r>
    <x v="3"/>
    <s v="REG.RECAU.SIRCREB"/>
    <n v="29.8"/>
    <n v="0"/>
  </r>
  <r>
    <x v="0"/>
    <s v="FORADINI, GABRIELA MARIA"/>
    <n v="238000"/>
    <n v="0"/>
  </r>
  <r>
    <x v="0"/>
    <s v="PRADO MADERAS SAS"/>
    <n v="172574.99"/>
    <n v="0"/>
  </r>
  <r>
    <x v="8"/>
    <m/>
    <n v="250"/>
    <n v="0"/>
  </r>
  <r>
    <x v="9"/>
    <m/>
    <n v="52.5"/>
    <n v="0"/>
  </r>
  <r>
    <x v="2"/>
    <s v="BUNGE ARGENTINA S.A."/>
    <n v="0"/>
    <n v="466529.05"/>
  </r>
  <r>
    <x v="3"/>
    <s v="REG.RECAU.SIRCREB"/>
    <n v="46.65"/>
    <n v="0"/>
  </r>
  <r>
    <x v="1"/>
    <m/>
    <n v="22771.85"/>
    <n v="0"/>
  </r>
  <r>
    <x v="7"/>
    <m/>
    <n v="4587.38"/>
    <n v="0"/>
  </r>
  <r>
    <x v="0"/>
    <m/>
    <n v="606129"/>
    <n v="0"/>
  </r>
  <r>
    <x v="1"/>
    <m/>
    <n v="3636.77"/>
    <n v="0"/>
  </r>
  <r>
    <x v="0"/>
    <m/>
    <n v="130165.13"/>
    <n v="0"/>
  </r>
  <r>
    <x v="0"/>
    <m/>
    <n v="250000"/>
    <n v="0"/>
  </r>
  <r>
    <x v="0"/>
    <m/>
    <n v="268000"/>
    <n v="0"/>
  </r>
  <r>
    <x v="0"/>
    <m/>
    <n v="274000"/>
    <n v="0"/>
  </r>
  <r>
    <x v="0"/>
    <m/>
    <n v="288470.61"/>
    <n v="0"/>
  </r>
  <r>
    <x v="0"/>
    <m/>
    <n v="338436"/>
    <n v="0"/>
  </r>
  <r>
    <x v="0"/>
    <m/>
    <n v="338436"/>
    <n v="0"/>
  </r>
  <r>
    <x v="0"/>
    <m/>
    <n v="341746.24"/>
    <n v="0"/>
  </r>
  <r>
    <x v="0"/>
    <m/>
    <n v="377054"/>
    <n v="0"/>
  </r>
  <r>
    <x v="0"/>
    <m/>
    <n v="424473.5"/>
    <n v="0"/>
  </r>
  <r>
    <x v="0"/>
    <m/>
    <n v="500000"/>
    <n v="0"/>
  </r>
  <r>
    <x v="0"/>
    <m/>
    <n v="700447.8"/>
    <n v="0"/>
  </r>
  <r>
    <x v="13"/>
    <s v="WORMS ARGENTINA"/>
    <n v="0"/>
    <n v="5000000"/>
  </r>
  <r>
    <x v="4"/>
    <s v="WORMS ARGENTINA SA"/>
    <n v="20000"/>
    <n v="0"/>
  </r>
  <r>
    <x v="22"/>
    <s v="WORMS ARGENTINA SA"/>
    <n v="250000"/>
    <n v="0"/>
  </r>
  <r>
    <x v="8"/>
    <m/>
    <n v="250"/>
    <n v="0"/>
  </r>
  <r>
    <x v="9"/>
    <m/>
    <n v="52.5"/>
    <n v="0"/>
  </r>
  <r>
    <x v="4"/>
    <s v="WORMS ARGENTINA SA"/>
    <n v="300000"/>
    <n v="0"/>
  </r>
  <r>
    <x v="8"/>
    <m/>
    <n v="250"/>
    <n v="0"/>
  </r>
  <r>
    <x v="9"/>
    <m/>
    <n v="52.5"/>
    <n v="0"/>
  </r>
  <r>
    <x v="4"/>
    <s v="WORMS ARGENTINA SA"/>
    <n v="100000"/>
    <n v="0"/>
  </r>
  <r>
    <x v="8"/>
    <m/>
    <n v="250"/>
    <n v="0"/>
  </r>
  <r>
    <x v="9"/>
    <m/>
    <n v="52.5"/>
    <n v="0"/>
  </r>
  <r>
    <x v="4"/>
    <s v="WORMS ARGEENTINA SA"/>
    <n v="0"/>
    <n v="700000"/>
  </r>
  <r>
    <x v="5"/>
    <n v="139472990"/>
    <n v="358662"/>
    <n v="0"/>
  </r>
  <r>
    <x v="0"/>
    <s v="MALFATTI  JUAN IGNAC/MERLAT    MAXIMO    /PAZ       GONZALO"/>
    <n v="55000"/>
    <n v="0"/>
  </r>
  <r>
    <x v="8"/>
    <m/>
    <n v="250"/>
    <n v="0"/>
  </r>
  <r>
    <x v="9"/>
    <m/>
    <n v="52.5"/>
    <n v="0"/>
  </r>
  <r>
    <x v="0"/>
    <s v="CADIERNO SERGIO OMAR"/>
    <n v="25410"/>
    <n v="0"/>
  </r>
  <r>
    <x v="8"/>
    <m/>
    <n v="250"/>
    <n v="0"/>
  </r>
  <r>
    <x v="9"/>
    <m/>
    <n v="52.5"/>
    <n v="0"/>
  </r>
  <r>
    <x v="0"/>
    <s v="FERRETERIA INDUSTRIAL LOPEZ FORCINITI SA"/>
    <n v="16429.73"/>
    <n v="0"/>
  </r>
  <r>
    <x v="8"/>
    <m/>
    <n v="250"/>
    <n v="0"/>
  </r>
  <r>
    <x v="9"/>
    <m/>
    <n v="52.5"/>
    <n v="0"/>
  </r>
  <r>
    <x v="23"/>
    <m/>
    <n v="0"/>
    <n v="23590.55"/>
  </r>
  <r>
    <x v="1"/>
    <m/>
    <n v="28131.279999999999"/>
    <n v="0"/>
  </r>
  <r>
    <x v="1"/>
    <m/>
    <n v="0"/>
    <n v="141.54"/>
  </r>
  <r>
    <x v="25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30" firstHeaderRow="0" firstDataRow="1" firstDataCol="1"/>
  <pivotFields count="4">
    <pivotField axis="axisRow" showAll="0">
      <items count="28">
        <item x="24"/>
        <item x="15"/>
        <item x="22"/>
        <item x="6"/>
        <item x="14"/>
        <item x="4"/>
        <item x="13"/>
        <item x="8"/>
        <item x="12"/>
        <item m="1" x="26"/>
        <item x="2"/>
        <item x="23"/>
        <item x="20"/>
        <item x="7"/>
        <item x="1"/>
        <item x="18"/>
        <item x="3"/>
        <item x="10"/>
        <item x="16"/>
        <item x="9"/>
        <item x="11"/>
        <item x="17"/>
        <item x="0"/>
        <item x="5"/>
        <item x="25"/>
        <item x="19"/>
        <item x="21"/>
        <item t="default"/>
      </items>
    </pivotField>
    <pivotField showAll="0"/>
    <pivotField dataField="1" showAll="0"/>
    <pivotField dataField="1" showAll="0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s" fld="2" baseField="0" baseItem="0"/>
    <dataField name="Suma de Créditos" fld="3" baseField="0" baseItem="0"/>
  </dataFields>
  <formats count="13">
    <format dxfId="12">
      <pivotArea collapsedLevelsAreSubtotals="1" fieldPosition="0">
        <references count="2">
          <reference field="4294967294" count="1" selected="0">
            <x v="0"/>
          </reference>
          <reference field="0" count="2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11">
      <pivotArea collapsedLevelsAreSubtotals="1" fieldPosition="0">
        <references count="1">
          <reference field="0" count="1">
            <x v="7"/>
          </reference>
        </references>
      </pivotArea>
    </format>
    <format dxfId="10">
      <pivotArea dataOnly="0" labelOnly="1" fieldPosition="0">
        <references count="1">
          <reference field="0" count="1">
            <x v="7"/>
          </reference>
        </references>
      </pivotArea>
    </format>
    <format dxfId="9">
      <pivotArea collapsedLevelsAreSubtotals="1" fieldPosition="0">
        <references count="1">
          <reference field="0" count="5">
            <x v="17"/>
            <x v="18"/>
            <x v="19"/>
            <x v="20"/>
            <x v="21"/>
          </reference>
        </references>
      </pivotArea>
    </format>
    <format dxfId="8">
      <pivotArea dataOnly="0" labelOnly="1" fieldPosition="0">
        <references count="1">
          <reference field="0" count="5">
            <x v="17"/>
            <x v="18"/>
            <x v="19"/>
            <x v="20"/>
            <x v="21"/>
          </reference>
        </references>
      </pivotArea>
    </format>
    <format dxfId="7">
      <pivotArea collapsedLevelsAreSubtotals="1" fieldPosition="0">
        <references count="1">
          <reference field="0" count="2">
            <x v="13"/>
            <x v="14"/>
          </reference>
        </references>
      </pivotArea>
    </format>
    <format dxfId="6">
      <pivotArea dataOnly="0" labelOnly="1" fieldPosition="0">
        <references count="1">
          <reference field="0" count="2">
            <x v="13"/>
            <x v="14"/>
          </reference>
        </references>
      </pivotArea>
    </format>
    <format dxfId="5">
      <pivotArea collapsedLevelsAreSubtotals="1" fieldPosition="0">
        <references count="1">
          <reference field="0" count="1">
            <x v="8"/>
          </reference>
        </references>
      </pivotArea>
    </format>
    <format dxfId="4">
      <pivotArea dataOnly="0" labelOnly="1" fieldPosition="0">
        <references count="1">
          <reference field="0" count="1">
            <x v="8"/>
          </reference>
        </references>
      </pivotArea>
    </format>
    <format dxfId="3">
      <pivotArea collapsedLevelsAreSubtotals="1" fieldPosition="0">
        <references count="1">
          <reference field="0" count="1">
            <x v="8"/>
          </reference>
        </references>
      </pivotArea>
    </format>
    <format dxfId="2">
      <pivotArea dataOnly="0" labelOnly="1" fieldPosition="0">
        <references count="1">
          <reference field="0" count="1">
            <x v="8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0"/>
          </reference>
          <reference field="0" count="1">
            <x v="8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0"/>
          </reference>
          <reference field="0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1"/>
  <sheetViews>
    <sheetView workbookViewId="0">
      <selection activeCell="C104" sqref="C104"/>
    </sheetView>
  </sheetViews>
  <sheetFormatPr baseColWidth="10" defaultRowHeight="15" x14ac:dyDescent="0.25"/>
  <cols>
    <col min="1" max="1" width="10.7109375" bestFit="1" customWidth="1"/>
    <col min="2" max="2" width="33.42578125" bestFit="1" customWidth="1"/>
    <col min="3" max="3" width="57.85546875" bestFit="1" customWidth="1"/>
    <col min="4" max="4" width="28.28515625" bestFit="1" customWidth="1"/>
    <col min="5" max="6" width="13.140625" bestFit="1" customWidth="1"/>
    <col min="7" max="7" width="13.42578125" bestFit="1" customWidth="1"/>
  </cols>
  <sheetData>
    <row r="1" spans="1:7" x14ac:dyDescent="0.25">
      <c r="A1" s="1" t="s">
        <v>0</v>
      </c>
      <c r="B1" s="1" t="s">
        <v>1</v>
      </c>
      <c r="C1" s="1" t="s">
        <v>4</v>
      </c>
      <c r="D1" s="1" t="s">
        <v>5</v>
      </c>
      <c r="E1" s="1" t="s">
        <v>2</v>
      </c>
      <c r="F1" s="1" t="s">
        <v>3</v>
      </c>
      <c r="G1" s="1" t="s">
        <v>6</v>
      </c>
    </row>
    <row r="2" spans="1:7" x14ac:dyDescent="0.25">
      <c r="A2" s="2">
        <v>44804</v>
      </c>
      <c r="B2" s="3" t="s">
        <v>298</v>
      </c>
      <c r="C2" s="3"/>
      <c r="D2" s="3"/>
      <c r="E2" s="6">
        <v>569382.37</v>
      </c>
      <c r="F2" s="6">
        <v>0</v>
      </c>
      <c r="G2" s="4">
        <v>-2054379.05</v>
      </c>
    </row>
    <row r="3" spans="1:7" x14ac:dyDescent="0.25">
      <c r="A3" s="2">
        <v>44804</v>
      </c>
      <c r="B3" s="3" t="s">
        <v>17</v>
      </c>
      <c r="C3" s="3"/>
      <c r="D3" s="3"/>
      <c r="E3" s="6">
        <v>3416.29</v>
      </c>
      <c r="F3" s="6">
        <v>0</v>
      </c>
      <c r="G3" s="4">
        <v>-2057795.34</v>
      </c>
    </row>
    <row r="4" spans="1:7" x14ac:dyDescent="0.25">
      <c r="A4" s="2">
        <v>44805</v>
      </c>
      <c r="B4" s="3" t="s">
        <v>299</v>
      </c>
      <c r="C4" s="3"/>
      <c r="D4" s="3"/>
      <c r="E4" s="6">
        <v>17449.41</v>
      </c>
      <c r="F4" s="6">
        <v>0</v>
      </c>
      <c r="G4" s="4">
        <v>-2075244.75</v>
      </c>
    </row>
    <row r="5" spans="1:7" x14ac:dyDescent="0.25">
      <c r="A5" s="2">
        <v>44805</v>
      </c>
      <c r="B5" s="3" t="s">
        <v>300</v>
      </c>
      <c r="C5" s="3"/>
      <c r="D5" s="3"/>
      <c r="E5" s="6">
        <v>58034.22</v>
      </c>
      <c r="F5" s="6">
        <v>0</v>
      </c>
      <c r="G5" s="4">
        <v>-2133278.9700000002</v>
      </c>
    </row>
    <row r="6" spans="1:7" x14ac:dyDescent="0.25">
      <c r="A6" s="2">
        <v>44805</v>
      </c>
      <c r="B6" s="3" t="s">
        <v>301</v>
      </c>
      <c r="C6" s="3"/>
      <c r="D6" s="3"/>
      <c r="E6" s="6">
        <v>100000</v>
      </c>
      <c r="F6" s="6">
        <v>0</v>
      </c>
      <c r="G6" s="4">
        <v>-2233278.9700000002</v>
      </c>
    </row>
    <row r="7" spans="1:7" x14ac:dyDescent="0.25">
      <c r="A7" s="2">
        <v>44805</v>
      </c>
      <c r="B7" s="3" t="s">
        <v>302</v>
      </c>
      <c r="C7" s="3"/>
      <c r="D7" s="3"/>
      <c r="E7" s="6">
        <v>212356</v>
      </c>
      <c r="F7" s="6">
        <v>0</v>
      </c>
      <c r="G7" s="4">
        <v>-2445634.9700000002</v>
      </c>
    </row>
    <row r="8" spans="1:7" x14ac:dyDescent="0.25">
      <c r="A8" s="2">
        <v>44805</v>
      </c>
      <c r="B8" s="3" t="s">
        <v>303</v>
      </c>
      <c r="C8" s="3"/>
      <c r="D8" s="3"/>
      <c r="E8" s="6">
        <v>260767.68</v>
      </c>
      <c r="F8" s="6">
        <v>0</v>
      </c>
      <c r="G8" s="4">
        <v>-2706402.65</v>
      </c>
    </row>
    <row r="9" spans="1:7" x14ac:dyDescent="0.25">
      <c r="A9" s="2">
        <v>44805</v>
      </c>
      <c r="B9" s="3" t="s">
        <v>304</v>
      </c>
      <c r="C9" s="3"/>
      <c r="D9" s="3"/>
      <c r="E9" s="6">
        <v>289338</v>
      </c>
      <c r="F9" s="6">
        <v>0</v>
      </c>
      <c r="G9" s="4">
        <v>-2995740.65</v>
      </c>
    </row>
    <row r="10" spans="1:7" x14ac:dyDescent="0.25">
      <c r="A10" s="2">
        <v>44805</v>
      </c>
      <c r="B10" s="3" t="s">
        <v>305</v>
      </c>
      <c r="C10" s="3"/>
      <c r="D10" s="3"/>
      <c r="E10" s="6">
        <v>330000</v>
      </c>
      <c r="F10" s="6">
        <v>0</v>
      </c>
      <c r="G10" s="4">
        <v>-3325740.65</v>
      </c>
    </row>
    <row r="11" spans="1:7" x14ac:dyDescent="0.25">
      <c r="A11" s="2">
        <v>44805</v>
      </c>
      <c r="B11" s="3" t="s">
        <v>306</v>
      </c>
      <c r="C11" s="3"/>
      <c r="D11" s="3"/>
      <c r="E11" s="6">
        <v>359105</v>
      </c>
      <c r="F11" s="6">
        <v>0</v>
      </c>
      <c r="G11" s="4">
        <v>-3684845.65</v>
      </c>
    </row>
    <row r="12" spans="1:7" x14ac:dyDescent="0.25">
      <c r="A12" s="2">
        <v>44805</v>
      </c>
      <c r="B12" s="3" t="s">
        <v>307</v>
      </c>
      <c r="C12" s="3"/>
      <c r="D12" s="3"/>
      <c r="E12" s="6">
        <v>388742.76</v>
      </c>
      <c r="F12" s="6">
        <v>0</v>
      </c>
      <c r="G12" s="4">
        <v>-4073588.41</v>
      </c>
    </row>
    <row r="13" spans="1:7" x14ac:dyDescent="0.25">
      <c r="A13" s="2">
        <v>44805</v>
      </c>
      <c r="B13" s="3" t="s">
        <v>308</v>
      </c>
      <c r="C13" s="3"/>
      <c r="D13" s="3"/>
      <c r="E13" s="6">
        <v>602049.16</v>
      </c>
      <c r="F13" s="6">
        <v>0</v>
      </c>
      <c r="G13" s="4">
        <v>-4675637.57</v>
      </c>
    </row>
    <row r="14" spans="1:7" x14ac:dyDescent="0.25">
      <c r="A14" s="2">
        <v>44805</v>
      </c>
      <c r="B14" s="3" t="s">
        <v>309</v>
      </c>
      <c r="C14" s="3"/>
      <c r="D14" s="3"/>
      <c r="E14" s="6">
        <v>669994.35</v>
      </c>
      <c r="F14" s="6">
        <v>0</v>
      </c>
      <c r="G14" s="4">
        <v>-5345631.92</v>
      </c>
    </row>
    <row r="15" spans="1:7" x14ac:dyDescent="0.25">
      <c r="A15" s="2">
        <v>44805</v>
      </c>
      <c r="B15" s="3" t="s">
        <v>13</v>
      </c>
      <c r="C15" s="3" t="s">
        <v>310</v>
      </c>
      <c r="D15" s="3">
        <v>27166352202</v>
      </c>
      <c r="E15" s="6">
        <v>0</v>
      </c>
      <c r="F15" s="6">
        <v>13794</v>
      </c>
      <c r="G15" s="4">
        <v>-5331837.92</v>
      </c>
    </row>
    <row r="16" spans="1:7" x14ac:dyDescent="0.25">
      <c r="A16" s="2">
        <v>44805</v>
      </c>
      <c r="B16" s="3" t="s">
        <v>15</v>
      </c>
      <c r="C16" s="3" t="s">
        <v>16</v>
      </c>
      <c r="D16" s="3"/>
      <c r="E16" s="6">
        <v>1.38</v>
      </c>
      <c r="F16" s="6">
        <v>0</v>
      </c>
      <c r="G16" s="4">
        <v>-5331839.3</v>
      </c>
    </row>
    <row r="17" spans="1:7" x14ac:dyDescent="0.25">
      <c r="A17" s="2">
        <v>44805</v>
      </c>
      <c r="B17" s="3" t="s">
        <v>7</v>
      </c>
      <c r="C17" s="3" t="s">
        <v>106</v>
      </c>
      <c r="D17" s="3">
        <v>30712013962</v>
      </c>
      <c r="E17" s="6">
        <v>0</v>
      </c>
      <c r="F17" s="6">
        <v>3500000</v>
      </c>
      <c r="G17" s="4">
        <v>-1831839.3</v>
      </c>
    </row>
    <row r="18" spans="1:7" x14ac:dyDescent="0.25">
      <c r="A18" s="2">
        <v>44805</v>
      </c>
      <c r="B18" s="3" t="s">
        <v>9</v>
      </c>
      <c r="C18" s="3">
        <v>137030126</v>
      </c>
      <c r="D18" s="3" t="s">
        <v>59</v>
      </c>
      <c r="E18" s="6">
        <v>66332</v>
      </c>
      <c r="F18" s="6">
        <v>0</v>
      </c>
      <c r="G18" s="4">
        <v>-1898171.3</v>
      </c>
    </row>
    <row r="19" spans="1:7" x14ac:dyDescent="0.25">
      <c r="A19" s="2">
        <v>44805</v>
      </c>
      <c r="B19" s="3" t="s">
        <v>28</v>
      </c>
      <c r="C19" s="3" t="s">
        <v>8</v>
      </c>
      <c r="D19" s="3">
        <v>30712013962</v>
      </c>
      <c r="E19" s="6">
        <v>0</v>
      </c>
      <c r="F19" s="6">
        <v>800000</v>
      </c>
      <c r="G19" s="4">
        <v>-1098171.3</v>
      </c>
    </row>
    <row r="20" spans="1:7" x14ac:dyDescent="0.25">
      <c r="A20" s="2">
        <v>44805</v>
      </c>
      <c r="B20" s="3" t="s">
        <v>17</v>
      </c>
      <c r="C20" s="3"/>
      <c r="D20" s="3"/>
      <c r="E20" s="6">
        <v>20125.02</v>
      </c>
      <c r="F20" s="6">
        <v>0</v>
      </c>
      <c r="G20" s="4">
        <v>-1118296.32</v>
      </c>
    </row>
    <row r="21" spans="1:7" x14ac:dyDescent="0.25">
      <c r="A21" s="2">
        <v>44805</v>
      </c>
      <c r="B21" s="3" t="s">
        <v>18</v>
      </c>
      <c r="C21" s="3"/>
      <c r="D21" s="3"/>
      <c r="E21" s="6">
        <v>82.76</v>
      </c>
      <c r="F21" s="6">
        <v>0</v>
      </c>
      <c r="G21" s="4">
        <v>-1118379.08</v>
      </c>
    </row>
    <row r="22" spans="1:7" x14ac:dyDescent="0.25">
      <c r="A22" s="2">
        <v>44805</v>
      </c>
      <c r="B22" s="3" t="s">
        <v>311</v>
      </c>
      <c r="C22" s="5">
        <v>44774</v>
      </c>
      <c r="D22" s="3"/>
      <c r="E22" s="6">
        <v>3510</v>
      </c>
      <c r="F22" s="6">
        <v>0</v>
      </c>
      <c r="G22" s="4">
        <v>-1121889.08</v>
      </c>
    </row>
    <row r="23" spans="1:7" x14ac:dyDescent="0.25">
      <c r="A23" s="2">
        <v>44805</v>
      </c>
      <c r="B23" s="3" t="s">
        <v>83</v>
      </c>
      <c r="C23" s="3"/>
      <c r="D23" s="3"/>
      <c r="E23" s="6">
        <v>737.1</v>
      </c>
      <c r="F23" s="6">
        <v>0</v>
      </c>
      <c r="G23" s="4">
        <v>-1122626.18</v>
      </c>
    </row>
    <row r="24" spans="1:7" x14ac:dyDescent="0.25">
      <c r="A24" s="2">
        <v>44805</v>
      </c>
      <c r="B24" s="3" t="s">
        <v>17</v>
      </c>
      <c r="C24" s="3"/>
      <c r="D24" s="3"/>
      <c r="E24" s="6">
        <v>25.48</v>
      </c>
      <c r="F24" s="6">
        <v>0</v>
      </c>
      <c r="G24" s="4">
        <v>-1122651.6599999999</v>
      </c>
    </row>
    <row r="25" spans="1:7" x14ac:dyDescent="0.25">
      <c r="A25" s="2">
        <v>44805</v>
      </c>
      <c r="B25" s="3" t="s">
        <v>312</v>
      </c>
      <c r="C25" s="5">
        <v>44774</v>
      </c>
      <c r="D25" s="3"/>
      <c r="E25" s="6">
        <v>146439.6</v>
      </c>
      <c r="F25" s="6">
        <v>0</v>
      </c>
      <c r="G25" s="4">
        <v>-1269091.26</v>
      </c>
    </row>
    <row r="26" spans="1:7" x14ac:dyDescent="0.25">
      <c r="A26" s="2">
        <v>44805</v>
      </c>
      <c r="B26" s="3" t="s">
        <v>83</v>
      </c>
      <c r="C26" s="3"/>
      <c r="D26" s="3"/>
      <c r="E26" s="6">
        <v>15376.16</v>
      </c>
      <c r="F26" s="6">
        <v>0</v>
      </c>
      <c r="G26" s="4">
        <v>-1284467.42</v>
      </c>
    </row>
    <row r="27" spans="1:7" x14ac:dyDescent="0.25">
      <c r="A27" s="2">
        <v>44805</v>
      </c>
      <c r="B27" s="3" t="s">
        <v>17</v>
      </c>
      <c r="C27" s="3"/>
      <c r="D27" s="3"/>
      <c r="E27" s="6">
        <v>970.89</v>
      </c>
      <c r="F27" s="6">
        <v>0</v>
      </c>
      <c r="G27" s="4">
        <v>-1285438.31</v>
      </c>
    </row>
    <row r="28" spans="1:7" x14ac:dyDescent="0.25">
      <c r="A28" s="2">
        <v>44805</v>
      </c>
      <c r="B28" s="3" t="s">
        <v>313</v>
      </c>
      <c r="C28" s="3"/>
      <c r="D28" s="3"/>
      <c r="E28" s="6">
        <v>500000</v>
      </c>
      <c r="F28" s="6">
        <v>0</v>
      </c>
      <c r="G28" s="4">
        <v>-1785438.31</v>
      </c>
    </row>
    <row r="29" spans="1:7" x14ac:dyDescent="0.25">
      <c r="A29" s="2">
        <v>44805</v>
      </c>
      <c r="B29" s="3" t="s">
        <v>314</v>
      </c>
      <c r="C29" s="3"/>
      <c r="D29" s="3"/>
      <c r="E29" s="6">
        <v>569382.37</v>
      </c>
      <c r="F29" s="6">
        <v>0</v>
      </c>
      <c r="G29" s="4">
        <v>-2354820.6800000002</v>
      </c>
    </row>
    <row r="30" spans="1:7" x14ac:dyDescent="0.25">
      <c r="A30" s="2">
        <v>44805</v>
      </c>
      <c r="B30" s="3" t="s">
        <v>42</v>
      </c>
      <c r="C30" s="3"/>
      <c r="D30" s="3"/>
      <c r="E30" s="6">
        <v>0</v>
      </c>
      <c r="F30" s="6">
        <v>569382.37</v>
      </c>
      <c r="G30" s="4">
        <v>-1785438.31</v>
      </c>
    </row>
    <row r="31" spans="1:7" x14ac:dyDescent="0.25">
      <c r="A31" s="2">
        <v>44805</v>
      </c>
      <c r="B31" s="3" t="s">
        <v>264</v>
      </c>
      <c r="C31" s="3"/>
      <c r="D31" s="3"/>
      <c r="E31" s="6">
        <v>0</v>
      </c>
      <c r="F31" s="6">
        <v>500000</v>
      </c>
      <c r="G31" s="4">
        <v>-1285438.31</v>
      </c>
    </row>
    <row r="32" spans="1:7" x14ac:dyDescent="0.25">
      <c r="A32" s="2">
        <v>44805</v>
      </c>
      <c r="B32" s="3" t="s">
        <v>17</v>
      </c>
      <c r="C32" s="3"/>
      <c r="D32" s="3"/>
      <c r="E32" s="6">
        <v>6416.29</v>
      </c>
      <c r="F32" s="6">
        <v>0</v>
      </c>
      <c r="G32" s="4">
        <v>-1291854.6000000001</v>
      </c>
    </row>
    <row r="33" spans="1:7" x14ac:dyDescent="0.25">
      <c r="A33" s="2">
        <v>44805</v>
      </c>
      <c r="B33" s="3" t="s">
        <v>43</v>
      </c>
      <c r="C33" s="3"/>
      <c r="D33" s="3"/>
      <c r="E33" s="6">
        <v>0</v>
      </c>
      <c r="F33" s="6">
        <v>6416.29</v>
      </c>
      <c r="G33" s="4">
        <v>-1285438.31</v>
      </c>
    </row>
    <row r="34" spans="1:7" x14ac:dyDescent="0.25">
      <c r="A34" s="2">
        <v>44806</v>
      </c>
      <c r="B34" s="3" t="s">
        <v>315</v>
      </c>
      <c r="C34" s="3"/>
      <c r="D34" s="3"/>
      <c r="E34" s="6">
        <v>34969</v>
      </c>
      <c r="F34" s="6">
        <v>0</v>
      </c>
      <c r="G34" s="4">
        <v>-1320407.31</v>
      </c>
    </row>
    <row r="35" spans="1:7" x14ac:dyDescent="0.25">
      <c r="A35" s="2">
        <v>44806</v>
      </c>
      <c r="B35" s="3" t="s">
        <v>316</v>
      </c>
      <c r="C35" s="3"/>
      <c r="D35" s="3"/>
      <c r="E35" s="6">
        <v>210000</v>
      </c>
      <c r="F35" s="6">
        <v>0</v>
      </c>
      <c r="G35" s="4">
        <v>-1530407.31</v>
      </c>
    </row>
    <row r="36" spans="1:7" x14ac:dyDescent="0.25">
      <c r="A36" s="2">
        <v>44806</v>
      </c>
      <c r="B36" s="3" t="s">
        <v>317</v>
      </c>
      <c r="C36" s="3"/>
      <c r="D36" s="3"/>
      <c r="E36" s="6">
        <v>422483</v>
      </c>
      <c r="F36" s="6">
        <v>0</v>
      </c>
      <c r="G36" s="4">
        <v>-1952890.31</v>
      </c>
    </row>
    <row r="37" spans="1:7" x14ac:dyDescent="0.25">
      <c r="A37" s="2">
        <v>44806</v>
      </c>
      <c r="B37" s="3" t="s">
        <v>318</v>
      </c>
      <c r="C37" s="3"/>
      <c r="D37" s="3"/>
      <c r="E37" s="6">
        <v>424000</v>
      </c>
      <c r="F37" s="6">
        <v>0</v>
      </c>
      <c r="G37" s="4">
        <v>-2376890.31</v>
      </c>
    </row>
    <row r="38" spans="1:7" x14ac:dyDescent="0.25">
      <c r="A38" s="2">
        <v>44806</v>
      </c>
      <c r="B38" s="3" t="s">
        <v>319</v>
      </c>
      <c r="C38" s="3"/>
      <c r="D38" s="3"/>
      <c r="E38" s="6">
        <v>456834</v>
      </c>
      <c r="F38" s="6">
        <v>0</v>
      </c>
      <c r="G38" s="4">
        <v>-2833724.31</v>
      </c>
    </row>
    <row r="39" spans="1:7" x14ac:dyDescent="0.25">
      <c r="A39" s="2">
        <v>44806</v>
      </c>
      <c r="B39" s="3" t="s">
        <v>320</v>
      </c>
      <c r="C39" s="3"/>
      <c r="D39" s="3"/>
      <c r="E39" s="6">
        <v>512571.32</v>
      </c>
      <c r="F39" s="6">
        <v>0</v>
      </c>
      <c r="G39" s="4">
        <v>-3346295.63</v>
      </c>
    </row>
    <row r="40" spans="1:7" x14ac:dyDescent="0.25">
      <c r="A40" s="2">
        <v>44806</v>
      </c>
      <c r="B40" s="3" t="s">
        <v>321</v>
      </c>
      <c r="C40" s="3"/>
      <c r="D40" s="3"/>
      <c r="E40" s="6">
        <v>956000</v>
      </c>
      <c r="F40" s="6">
        <v>0</v>
      </c>
      <c r="G40" s="4">
        <v>-4302295.63</v>
      </c>
    </row>
    <row r="41" spans="1:7" x14ac:dyDescent="0.25">
      <c r="A41" s="2">
        <v>44806</v>
      </c>
      <c r="B41" s="3" t="s">
        <v>42</v>
      </c>
      <c r="C41" s="3"/>
      <c r="D41" s="3"/>
      <c r="E41" s="6">
        <v>0</v>
      </c>
      <c r="F41" s="6">
        <v>210000</v>
      </c>
      <c r="G41" s="4">
        <v>-4092295.63</v>
      </c>
    </row>
    <row r="42" spans="1:7" x14ac:dyDescent="0.25">
      <c r="A42" s="2">
        <v>44806</v>
      </c>
      <c r="B42" s="3" t="s">
        <v>42</v>
      </c>
      <c r="C42" s="3"/>
      <c r="D42" s="3"/>
      <c r="E42" s="6">
        <v>0</v>
      </c>
      <c r="F42" s="6">
        <v>424000</v>
      </c>
      <c r="G42" s="4">
        <v>-3668295.63</v>
      </c>
    </row>
    <row r="43" spans="1:7" x14ac:dyDescent="0.25">
      <c r="A43" s="2">
        <v>44806</v>
      </c>
      <c r="B43" s="3" t="s">
        <v>42</v>
      </c>
      <c r="C43" s="3"/>
      <c r="D43" s="3"/>
      <c r="E43" s="6">
        <v>0</v>
      </c>
      <c r="F43" s="6">
        <v>422483</v>
      </c>
      <c r="G43" s="4">
        <v>-3245812.63</v>
      </c>
    </row>
    <row r="44" spans="1:7" x14ac:dyDescent="0.25">
      <c r="A44" s="2">
        <v>44806</v>
      </c>
      <c r="B44" s="3" t="s">
        <v>42</v>
      </c>
      <c r="C44" s="3"/>
      <c r="D44" s="3"/>
      <c r="E44" s="6">
        <v>0</v>
      </c>
      <c r="F44" s="6">
        <v>34969</v>
      </c>
      <c r="G44" s="4">
        <v>-3210843.63</v>
      </c>
    </row>
    <row r="45" spans="1:7" x14ac:dyDescent="0.25">
      <c r="A45" s="2">
        <v>44806</v>
      </c>
      <c r="B45" s="3" t="s">
        <v>42</v>
      </c>
      <c r="C45" s="3"/>
      <c r="D45" s="3"/>
      <c r="E45" s="6">
        <v>0</v>
      </c>
      <c r="F45" s="6">
        <v>956000</v>
      </c>
      <c r="G45" s="4">
        <v>-2254843.63</v>
      </c>
    </row>
    <row r="46" spans="1:7" x14ac:dyDescent="0.25">
      <c r="A46" s="2">
        <v>44806</v>
      </c>
      <c r="B46" s="3" t="s">
        <v>42</v>
      </c>
      <c r="C46" s="3"/>
      <c r="D46" s="3"/>
      <c r="E46" s="6">
        <v>0</v>
      </c>
      <c r="F46" s="6">
        <v>512571.32</v>
      </c>
      <c r="G46" s="4">
        <v>-1742272.31</v>
      </c>
    </row>
    <row r="47" spans="1:7" x14ac:dyDescent="0.25">
      <c r="A47" s="2">
        <v>44806</v>
      </c>
      <c r="B47" s="3" t="s">
        <v>264</v>
      </c>
      <c r="C47" s="3"/>
      <c r="D47" s="3"/>
      <c r="E47" s="6">
        <v>0</v>
      </c>
      <c r="F47" s="6">
        <v>456834</v>
      </c>
      <c r="G47" s="4">
        <v>-1285438.31</v>
      </c>
    </row>
    <row r="48" spans="1:7" x14ac:dyDescent="0.25">
      <c r="A48" s="2">
        <v>44806</v>
      </c>
      <c r="B48" s="3" t="s">
        <v>17</v>
      </c>
      <c r="C48" s="3"/>
      <c r="D48" s="3"/>
      <c r="E48" s="6">
        <v>18101.14</v>
      </c>
      <c r="F48" s="6">
        <v>0</v>
      </c>
      <c r="G48" s="4">
        <v>-1303539.45</v>
      </c>
    </row>
    <row r="49" spans="1:7" x14ac:dyDescent="0.25">
      <c r="A49" s="2">
        <v>44806</v>
      </c>
      <c r="B49" s="3" t="s">
        <v>43</v>
      </c>
      <c r="C49" s="3"/>
      <c r="D49" s="3"/>
      <c r="E49" s="6">
        <v>0</v>
      </c>
      <c r="F49" s="6">
        <v>18101.14</v>
      </c>
      <c r="G49" s="4">
        <v>-1285438.31</v>
      </c>
    </row>
    <row r="50" spans="1:7" x14ac:dyDescent="0.25">
      <c r="A50" s="2">
        <v>44806</v>
      </c>
      <c r="B50" s="3" t="s">
        <v>313</v>
      </c>
      <c r="C50" s="3"/>
      <c r="D50" s="3"/>
      <c r="E50" s="6">
        <v>500000</v>
      </c>
      <c r="F50" s="6">
        <v>0</v>
      </c>
      <c r="G50" s="4">
        <v>-1785438.31</v>
      </c>
    </row>
    <row r="51" spans="1:7" x14ac:dyDescent="0.25">
      <c r="A51" s="2">
        <v>44806</v>
      </c>
      <c r="B51" s="3" t="s">
        <v>314</v>
      </c>
      <c r="C51" s="3"/>
      <c r="D51" s="3"/>
      <c r="E51" s="6">
        <v>569382.37</v>
      </c>
      <c r="F51" s="6">
        <v>0</v>
      </c>
      <c r="G51" s="4">
        <v>-2354820.6800000002</v>
      </c>
    </row>
    <row r="52" spans="1:7" x14ac:dyDescent="0.25">
      <c r="A52" s="2">
        <v>44806</v>
      </c>
      <c r="B52" s="3" t="s">
        <v>17</v>
      </c>
      <c r="C52" s="3"/>
      <c r="D52" s="3"/>
      <c r="E52" s="6">
        <v>6416.29</v>
      </c>
      <c r="F52" s="6">
        <v>0</v>
      </c>
      <c r="G52" s="4">
        <v>-2361236.9700000002</v>
      </c>
    </row>
    <row r="53" spans="1:7" x14ac:dyDescent="0.25">
      <c r="A53" s="2">
        <v>44809</v>
      </c>
      <c r="B53" s="3" t="s">
        <v>315</v>
      </c>
      <c r="C53" s="3"/>
      <c r="D53" s="3"/>
      <c r="E53" s="6">
        <v>34969</v>
      </c>
      <c r="F53" s="6">
        <v>0</v>
      </c>
      <c r="G53" s="4">
        <v>-2396205.9700000002</v>
      </c>
    </row>
    <row r="54" spans="1:7" x14ac:dyDescent="0.25">
      <c r="A54" s="2">
        <v>44809</v>
      </c>
      <c r="B54" s="3" t="s">
        <v>316</v>
      </c>
      <c r="C54" s="3"/>
      <c r="D54" s="3"/>
      <c r="E54" s="6">
        <v>210000</v>
      </c>
      <c r="F54" s="6">
        <v>0</v>
      </c>
      <c r="G54" s="4">
        <v>-2606205.9700000002</v>
      </c>
    </row>
    <row r="55" spans="1:7" x14ac:dyDescent="0.25">
      <c r="A55" s="2">
        <v>44809</v>
      </c>
      <c r="B55" s="3" t="s">
        <v>317</v>
      </c>
      <c r="C55" s="3"/>
      <c r="D55" s="3"/>
      <c r="E55" s="6">
        <v>422483</v>
      </c>
      <c r="F55" s="6">
        <v>0</v>
      </c>
      <c r="G55" s="4">
        <v>-3028688.97</v>
      </c>
    </row>
    <row r="56" spans="1:7" x14ac:dyDescent="0.25">
      <c r="A56" s="2">
        <v>44809</v>
      </c>
      <c r="B56" s="3" t="s">
        <v>318</v>
      </c>
      <c r="C56" s="3"/>
      <c r="D56" s="3"/>
      <c r="E56" s="6">
        <v>424000</v>
      </c>
      <c r="F56" s="6">
        <v>0</v>
      </c>
      <c r="G56" s="4">
        <v>-3452688.97</v>
      </c>
    </row>
    <row r="57" spans="1:7" x14ac:dyDescent="0.25">
      <c r="A57" s="2">
        <v>44809</v>
      </c>
      <c r="B57" s="3" t="s">
        <v>319</v>
      </c>
      <c r="C57" s="3"/>
      <c r="D57" s="3"/>
      <c r="E57" s="6">
        <v>456834</v>
      </c>
      <c r="F57" s="6">
        <v>0</v>
      </c>
      <c r="G57" s="4">
        <v>-3909522.97</v>
      </c>
    </row>
    <row r="58" spans="1:7" x14ac:dyDescent="0.25">
      <c r="A58" s="2">
        <v>44809</v>
      </c>
      <c r="B58" s="3" t="s">
        <v>320</v>
      </c>
      <c r="C58" s="3"/>
      <c r="D58" s="3"/>
      <c r="E58" s="6">
        <v>512571.32</v>
      </c>
      <c r="F58" s="6">
        <v>0</v>
      </c>
      <c r="G58" s="4">
        <v>-4422094.29</v>
      </c>
    </row>
    <row r="59" spans="1:7" x14ac:dyDescent="0.25">
      <c r="A59" s="2">
        <v>44809</v>
      </c>
      <c r="B59" s="3" t="s">
        <v>321</v>
      </c>
      <c r="C59" s="3"/>
      <c r="D59" s="3"/>
      <c r="E59" s="6">
        <v>956000</v>
      </c>
      <c r="F59" s="6">
        <v>0</v>
      </c>
      <c r="G59" s="4">
        <v>-5378094.29</v>
      </c>
    </row>
    <row r="60" spans="1:7" x14ac:dyDescent="0.25">
      <c r="A60" s="2">
        <v>44809</v>
      </c>
      <c r="B60" s="3" t="s">
        <v>13</v>
      </c>
      <c r="C60" s="3" t="s">
        <v>322</v>
      </c>
      <c r="D60" s="3">
        <v>30999036356</v>
      </c>
      <c r="E60" s="6">
        <v>0</v>
      </c>
      <c r="F60" s="6">
        <v>27211.96</v>
      </c>
      <c r="G60" s="4">
        <v>-5350882.33</v>
      </c>
    </row>
    <row r="61" spans="1:7" x14ac:dyDescent="0.25">
      <c r="A61" s="2">
        <v>44809</v>
      </c>
      <c r="B61" s="3" t="s">
        <v>15</v>
      </c>
      <c r="C61" s="3" t="s">
        <v>16</v>
      </c>
      <c r="D61" s="3"/>
      <c r="E61" s="6">
        <v>2.72</v>
      </c>
      <c r="F61" s="6">
        <v>0</v>
      </c>
      <c r="G61" s="4">
        <v>-5350885.05</v>
      </c>
    </row>
    <row r="62" spans="1:7" x14ac:dyDescent="0.25">
      <c r="A62" s="2">
        <v>44809</v>
      </c>
      <c r="B62" s="3" t="s">
        <v>28</v>
      </c>
      <c r="C62" s="3" t="s">
        <v>8</v>
      </c>
      <c r="D62" s="3">
        <v>30712013962</v>
      </c>
      <c r="E62" s="6">
        <v>0</v>
      </c>
      <c r="F62" s="6">
        <v>4150000</v>
      </c>
      <c r="G62" s="4">
        <v>-1200885.05</v>
      </c>
    </row>
    <row r="63" spans="1:7" x14ac:dyDescent="0.25">
      <c r="A63" s="2">
        <v>44809</v>
      </c>
      <c r="B63" s="3" t="s">
        <v>13</v>
      </c>
      <c r="C63" s="3" t="s">
        <v>323</v>
      </c>
      <c r="D63" s="3">
        <v>30626535697</v>
      </c>
      <c r="E63" s="6">
        <v>0</v>
      </c>
      <c r="F63" s="6">
        <v>289644.51</v>
      </c>
      <c r="G63" s="4">
        <v>-911240.54</v>
      </c>
    </row>
    <row r="64" spans="1:7" x14ac:dyDescent="0.25">
      <c r="A64" s="2">
        <v>44809</v>
      </c>
      <c r="B64" s="3" t="s">
        <v>15</v>
      </c>
      <c r="C64" s="3" t="s">
        <v>16</v>
      </c>
      <c r="D64" s="3"/>
      <c r="E64" s="6">
        <v>28.96</v>
      </c>
      <c r="F64" s="6">
        <v>0</v>
      </c>
      <c r="G64" s="4">
        <v>-911269.5</v>
      </c>
    </row>
    <row r="65" spans="1:7" x14ac:dyDescent="0.25">
      <c r="A65" s="2">
        <v>44809</v>
      </c>
      <c r="B65" s="3" t="s">
        <v>93</v>
      </c>
      <c r="C65" s="3" t="s">
        <v>151</v>
      </c>
      <c r="D65" s="3">
        <v>30700869918</v>
      </c>
      <c r="E65" s="6">
        <v>0</v>
      </c>
      <c r="F65" s="6">
        <v>183739.14</v>
      </c>
      <c r="G65" s="4">
        <v>-727530.36</v>
      </c>
    </row>
    <row r="66" spans="1:7" x14ac:dyDescent="0.25">
      <c r="A66" s="2">
        <v>44809</v>
      </c>
      <c r="B66" s="3" t="s">
        <v>15</v>
      </c>
      <c r="C66" s="3" t="s">
        <v>16</v>
      </c>
      <c r="D66" s="3"/>
      <c r="E66" s="6">
        <v>18.37</v>
      </c>
      <c r="F66" s="6">
        <v>0</v>
      </c>
      <c r="G66" s="4">
        <v>-727548.73</v>
      </c>
    </row>
    <row r="67" spans="1:7" x14ac:dyDescent="0.25">
      <c r="A67" s="2">
        <v>44809</v>
      </c>
      <c r="B67" s="3" t="s">
        <v>9</v>
      </c>
      <c r="C67" s="3">
        <v>137255325</v>
      </c>
      <c r="D67" s="3" t="s">
        <v>59</v>
      </c>
      <c r="E67" s="6">
        <v>106520</v>
      </c>
      <c r="F67" s="6">
        <v>0</v>
      </c>
      <c r="G67" s="4">
        <v>-834068.73</v>
      </c>
    </row>
    <row r="68" spans="1:7" x14ac:dyDescent="0.25">
      <c r="A68" s="2">
        <v>44809</v>
      </c>
      <c r="B68" s="3" t="s">
        <v>9</v>
      </c>
      <c r="C68" s="3">
        <v>137257882</v>
      </c>
      <c r="D68" s="3" t="s">
        <v>10</v>
      </c>
      <c r="E68" s="6">
        <v>23600</v>
      </c>
      <c r="F68" s="6">
        <v>0</v>
      </c>
      <c r="G68" s="4">
        <v>-857668.73</v>
      </c>
    </row>
    <row r="69" spans="1:7" x14ac:dyDescent="0.25">
      <c r="A69" s="2">
        <v>44809</v>
      </c>
      <c r="B69" s="3" t="s">
        <v>95</v>
      </c>
      <c r="C69" s="3" t="s">
        <v>8</v>
      </c>
      <c r="D69" s="3">
        <v>30712013962</v>
      </c>
      <c r="E69" s="6">
        <v>450000</v>
      </c>
      <c r="F69" s="6">
        <v>0</v>
      </c>
      <c r="G69" s="4">
        <v>-1307668.73</v>
      </c>
    </row>
    <row r="70" spans="1:7" x14ac:dyDescent="0.25">
      <c r="A70" s="2">
        <v>44809</v>
      </c>
      <c r="B70" s="3" t="s">
        <v>17</v>
      </c>
      <c r="C70" s="3"/>
      <c r="D70" s="3"/>
      <c r="E70" s="6">
        <v>18882.16</v>
      </c>
      <c r="F70" s="6">
        <v>0</v>
      </c>
      <c r="G70" s="4">
        <v>-1326550.8899999999</v>
      </c>
    </row>
    <row r="71" spans="1:7" x14ac:dyDescent="0.25">
      <c r="A71" s="2">
        <v>44809</v>
      </c>
      <c r="B71" s="3" t="s">
        <v>18</v>
      </c>
      <c r="C71" s="3"/>
      <c r="D71" s="3"/>
      <c r="E71" s="6">
        <v>3003.57</v>
      </c>
      <c r="F71" s="6">
        <v>0</v>
      </c>
      <c r="G71" s="4">
        <v>-1329554.46</v>
      </c>
    </row>
    <row r="72" spans="1:7" x14ac:dyDescent="0.25">
      <c r="A72" s="2">
        <v>44809</v>
      </c>
      <c r="B72" s="3" t="s">
        <v>324</v>
      </c>
      <c r="C72" s="3" t="s">
        <v>325</v>
      </c>
      <c r="D72" s="3"/>
      <c r="E72" s="6">
        <v>169625.76</v>
      </c>
      <c r="F72" s="6">
        <v>0</v>
      </c>
      <c r="G72" s="4">
        <v>-1499180.22</v>
      </c>
    </row>
    <row r="73" spans="1:7" x14ac:dyDescent="0.25">
      <c r="A73" s="2">
        <v>44809</v>
      </c>
      <c r="B73" s="3" t="s">
        <v>324</v>
      </c>
      <c r="C73" s="3" t="s">
        <v>325</v>
      </c>
      <c r="D73" s="3"/>
      <c r="E73" s="6">
        <v>560837.42000000004</v>
      </c>
      <c r="F73" s="6">
        <v>0</v>
      </c>
      <c r="G73" s="4">
        <v>-2060017.64</v>
      </c>
    </row>
    <row r="74" spans="1:7" x14ac:dyDescent="0.25">
      <c r="A74" s="2">
        <v>44809</v>
      </c>
      <c r="B74" s="3" t="s">
        <v>17</v>
      </c>
      <c r="C74" s="3"/>
      <c r="D74" s="3"/>
      <c r="E74" s="6">
        <v>4382.78</v>
      </c>
      <c r="F74" s="6">
        <v>0</v>
      </c>
      <c r="G74" s="4">
        <v>-2064400.42</v>
      </c>
    </row>
    <row r="75" spans="1:7" x14ac:dyDescent="0.25">
      <c r="A75" s="2">
        <v>44809</v>
      </c>
      <c r="B75" s="3" t="s">
        <v>326</v>
      </c>
      <c r="C75" s="3"/>
      <c r="D75" s="3"/>
      <c r="E75" s="6">
        <v>97000</v>
      </c>
      <c r="F75" s="6">
        <v>0</v>
      </c>
      <c r="G75" s="4">
        <v>-2161400.42</v>
      </c>
    </row>
    <row r="76" spans="1:7" x14ac:dyDescent="0.25">
      <c r="A76" s="2">
        <v>44809</v>
      </c>
      <c r="B76" s="3" t="s">
        <v>327</v>
      </c>
      <c r="C76" s="3"/>
      <c r="D76" s="3"/>
      <c r="E76" s="6">
        <v>500000</v>
      </c>
      <c r="F76" s="6">
        <v>0</v>
      </c>
      <c r="G76" s="4">
        <v>-2661400.42</v>
      </c>
    </row>
    <row r="77" spans="1:7" x14ac:dyDescent="0.25">
      <c r="A77" s="2">
        <v>44809</v>
      </c>
      <c r="B77" s="3" t="s">
        <v>328</v>
      </c>
      <c r="C77" s="3"/>
      <c r="D77" s="3"/>
      <c r="E77" s="6">
        <v>669556</v>
      </c>
      <c r="F77" s="6">
        <v>0</v>
      </c>
      <c r="G77" s="4">
        <v>-3330956.42</v>
      </c>
    </row>
    <row r="78" spans="1:7" x14ac:dyDescent="0.25">
      <c r="A78" s="2">
        <v>44809</v>
      </c>
      <c r="B78" s="3" t="s">
        <v>17</v>
      </c>
      <c r="C78" s="3"/>
      <c r="D78" s="3"/>
      <c r="E78" s="6">
        <v>7599.34</v>
      </c>
      <c r="F78" s="6">
        <v>0</v>
      </c>
      <c r="G78" s="4">
        <v>-3338555.76</v>
      </c>
    </row>
    <row r="79" spans="1:7" x14ac:dyDescent="0.25">
      <c r="A79" s="2">
        <v>44810</v>
      </c>
      <c r="B79" s="3" t="s">
        <v>329</v>
      </c>
      <c r="C79" s="3"/>
      <c r="D79" s="3"/>
      <c r="E79" s="6">
        <v>14847.73</v>
      </c>
      <c r="F79" s="6">
        <v>0</v>
      </c>
      <c r="G79" s="4">
        <v>-3353403.49</v>
      </c>
    </row>
    <row r="80" spans="1:7" x14ac:dyDescent="0.25">
      <c r="A80" s="2">
        <v>44810</v>
      </c>
      <c r="B80" s="3" t="s">
        <v>330</v>
      </c>
      <c r="C80" s="3"/>
      <c r="D80" s="3"/>
      <c r="E80" s="6">
        <v>21100</v>
      </c>
      <c r="F80" s="6">
        <v>0</v>
      </c>
      <c r="G80" s="4">
        <v>-3374503.49</v>
      </c>
    </row>
    <row r="81" spans="1:7" x14ac:dyDescent="0.25">
      <c r="A81" s="2">
        <v>44810</v>
      </c>
      <c r="B81" s="3" t="s">
        <v>331</v>
      </c>
      <c r="C81" s="3"/>
      <c r="D81" s="3"/>
      <c r="E81" s="6">
        <v>31333.58</v>
      </c>
      <c r="F81" s="6">
        <v>0</v>
      </c>
      <c r="G81" s="4">
        <v>-3405837.07</v>
      </c>
    </row>
    <row r="82" spans="1:7" x14ac:dyDescent="0.25">
      <c r="A82" s="2">
        <v>44810</v>
      </c>
      <c r="B82" s="3" t="s">
        <v>332</v>
      </c>
      <c r="C82" s="3"/>
      <c r="D82" s="3"/>
      <c r="E82" s="6">
        <v>36095.33</v>
      </c>
      <c r="F82" s="6">
        <v>0</v>
      </c>
      <c r="G82" s="4">
        <v>-3441932.4</v>
      </c>
    </row>
    <row r="83" spans="1:7" x14ac:dyDescent="0.25">
      <c r="A83" s="2">
        <v>44810</v>
      </c>
      <c r="B83" s="3" t="s">
        <v>333</v>
      </c>
      <c r="C83" s="3"/>
      <c r="D83" s="3"/>
      <c r="E83" s="6">
        <v>42262.5</v>
      </c>
      <c r="F83" s="6">
        <v>0</v>
      </c>
      <c r="G83" s="4">
        <v>-3484194.9</v>
      </c>
    </row>
    <row r="84" spans="1:7" x14ac:dyDescent="0.25">
      <c r="A84" s="2">
        <v>44810</v>
      </c>
      <c r="B84" s="3" t="s">
        <v>334</v>
      </c>
      <c r="C84" s="3"/>
      <c r="D84" s="3"/>
      <c r="E84" s="6">
        <v>200000</v>
      </c>
      <c r="F84" s="6">
        <v>0</v>
      </c>
      <c r="G84" s="4">
        <v>-3684194.9</v>
      </c>
    </row>
    <row r="85" spans="1:7" x14ac:dyDescent="0.25">
      <c r="A85" s="2">
        <v>44810</v>
      </c>
      <c r="B85" s="3" t="s">
        <v>335</v>
      </c>
      <c r="C85" s="3"/>
      <c r="D85" s="3"/>
      <c r="E85" s="6">
        <v>221297</v>
      </c>
      <c r="F85" s="6">
        <v>0</v>
      </c>
      <c r="G85" s="4">
        <v>-3905491.9</v>
      </c>
    </row>
    <row r="86" spans="1:7" x14ac:dyDescent="0.25">
      <c r="A86" s="2">
        <v>44810</v>
      </c>
      <c r="B86" s="3" t="s">
        <v>336</v>
      </c>
      <c r="C86" s="3"/>
      <c r="D86" s="3"/>
      <c r="E86" s="6">
        <v>270000</v>
      </c>
      <c r="F86" s="6">
        <v>0</v>
      </c>
      <c r="G86" s="4">
        <v>-4175491.9</v>
      </c>
    </row>
    <row r="87" spans="1:7" x14ac:dyDescent="0.25">
      <c r="A87" s="2">
        <v>44810</v>
      </c>
      <c r="B87" s="3" t="s">
        <v>337</v>
      </c>
      <c r="C87" s="3"/>
      <c r="D87" s="3"/>
      <c r="E87" s="6">
        <v>330000</v>
      </c>
      <c r="F87" s="6">
        <v>0</v>
      </c>
      <c r="G87" s="4">
        <v>-4505491.9000000004</v>
      </c>
    </row>
    <row r="88" spans="1:7" x14ac:dyDescent="0.25">
      <c r="A88" s="2">
        <v>44810</v>
      </c>
      <c r="B88" s="3" t="s">
        <v>338</v>
      </c>
      <c r="C88" s="3"/>
      <c r="D88" s="3"/>
      <c r="E88" s="6">
        <v>359105</v>
      </c>
      <c r="F88" s="6">
        <v>0</v>
      </c>
      <c r="G88" s="4">
        <v>-4864596.9000000004</v>
      </c>
    </row>
    <row r="89" spans="1:7" x14ac:dyDescent="0.25">
      <c r="A89" s="2">
        <v>44810</v>
      </c>
      <c r="B89" s="3" t="s">
        <v>339</v>
      </c>
      <c r="C89" s="3"/>
      <c r="D89" s="3"/>
      <c r="E89" s="6">
        <v>359105</v>
      </c>
      <c r="F89" s="6">
        <v>0</v>
      </c>
      <c r="G89" s="4">
        <v>-5223701.9000000004</v>
      </c>
    </row>
    <row r="90" spans="1:7" x14ac:dyDescent="0.25">
      <c r="A90" s="2">
        <v>44810</v>
      </c>
      <c r="B90" s="3" t="s">
        <v>340</v>
      </c>
      <c r="C90" s="3"/>
      <c r="D90" s="3"/>
      <c r="E90" s="6">
        <v>360643</v>
      </c>
      <c r="F90" s="6">
        <v>0</v>
      </c>
      <c r="G90" s="4">
        <v>-5584344.9000000004</v>
      </c>
    </row>
    <row r="91" spans="1:7" x14ac:dyDescent="0.25">
      <c r="A91" s="2">
        <v>44810</v>
      </c>
      <c r="B91" s="3" t="s">
        <v>341</v>
      </c>
      <c r="C91" s="3"/>
      <c r="D91" s="3"/>
      <c r="E91" s="6">
        <v>669556</v>
      </c>
      <c r="F91" s="6">
        <v>0</v>
      </c>
      <c r="G91" s="4">
        <v>-6253900.9000000004</v>
      </c>
    </row>
    <row r="92" spans="1:7" x14ac:dyDescent="0.25">
      <c r="A92" s="2">
        <v>44810</v>
      </c>
      <c r="B92" s="3" t="s">
        <v>342</v>
      </c>
      <c r="C92" s="3"/>
      <c r="D92" s="3"/>
      <c r="E92" s="6">
        <v>808768</v>
      </c>
      <c r="F92" s="6">
        <v>0</v>
      </c>
      <c r="G92" s="4">
        <v>-7062668.9000000004</v>
      </c>
    </row>
    <row r="93" spans="1:7" x14ac:dyDescent="0.25">
      <c r="A93" s="2">
        <v>44810</v>
      </c>
      <c r="B93" s="3" t="s">
        <v>343</v>
      </c>
      <c r="C93" s="3"/>
      <c r="D93" s="3"/>
      <c r="E93" s="6">
        <v>956000</v>
      </c>
      <c r="F93" s="6">
        <v>0</v>
      </c>
      <c r="G93" s="4">
        <v>-8018668.9000000004</v>
      </c>
    </row>
    <row r="94" spans="1:7" x14ac:dyDescent="0.25">
      <c r="A94" s="2">
        <v>44810</v>
      </c>
      <c r="B94" s="3" t="s">
        <v>344</v>
      </c>
      <c r="C94" s="3"/>
      <c r="D94" s="3"/>
      <c r="E94" s="6">
        <v>1118250</v>
      </c>
      <c r="F94" s="6">
        <v>0</v>
      </c>
      <c r="G94" s="4">
        <v>-9136918.9000000004</v>
      </c>
    </row>
    <row r="95" spans="1:7" x14ac:dyDescent="0.25">
      <c r="A95" s="2">
        <v>44810</v>
      </c>
      <c r="B95" s="3" t="s">
        <v>76</v>
      </c>
      <c r="C95" s="3" t="s">
        <v>77</v>
      </c>
      <c r="D95" s="3"/>
      <c r="E95" s="6">
        <v>0</v>
      </c>
      <c r="F95" s="6">
        <v>6887433.5199999996</v>
      </c>
      <c r="G95" s="4">
        <v>-2249485.38</v>
      </c>
    </row>
    <row r="96" spans="1:7" x14ac:dyDescent="0.25">
      <c r="A96" s="2">
        <v>44810</v>
      </c>
      <c r="B96" s="3" t="s">
        <v>28</v>
      </c>
      <c r="C96" s="3" t="s">
        <v>56</v>
      </c>
      <c r="D96" s="3">
        <v>30712013962</v>
      </c>
      <c r="E96" s="6">
        <v>0</v>
      </c>
      <c r="F96" s="6">
        <v>300000</v>
      </c>
      <c r="G96" s="4">
        <v>-1949485.38</v>
      </c>
    </row>
    <row r="97" spans="1:7" x14ac:dyDescent="0.25">
      <c r="A97" s="2">
        <v>44810</v>
      </c>
      <c r="B97" s="3" t="s">
        <v>28</v>
      </c>
      <c r="C97" s="3" t="s">
        <v>29</v>
      </c>
      <c r="D97" s="3">
        <v>30712013962</v>
      </c>
      <c r="E97" s="6">
        <v>0</v>
      </c>
      <c r="F97" s="6">
        <v>2400000</v>
      </c>
      <c r="G97" s="4">
        <v>450514.62</v>
      </c>
    </row>
    <row r="98" spans="1:7" x14ac:dyDescent="0.25">
      <c r="A98" s="2">
        <v>44810</v>
      </c>
      <c r="B98" s="3" t="s">
        <v>28</v>
      </c>
      <c r="C98" s="3" t="s">
        <v>56</v>
      </c>
      <c r="D98" s="3">
        <v>30712013962</v>
      </c>
      <c r="E98" s="6">
        <v>0</v>
      </c>
      <c r="F98" s="6">
        <v>500000</v>
      </c>
      <c r="G98" s="4">
        <v>950514.62</v>
      </c>
    </row>
    <row r="99" spans="1:7" x14ac:dyDescent="0.25">
      <c r="A99" s="2">
        <v>44810</v>
      </c>
      <c r="B99" s="3" t="s">
        <v>7</v>
      </c>
      <c r="C99" s="3" t="s">
        <v>8</v>
      </c>
      <c r="D99" s="3">
        <v>30712013962</v>
      </c>
      <c r="E99" s="6">
        <v>0</v>
      </c>
      <c r="F99" s="6">
        <v>850000</v>
      </c>
      <c r="G99" s="4">
        <v>1800514.62</v>
      </c>
    </row>
    <row r="100" spans="1:7" x14ac:dyDescent="0.25">
      <c r="A100" s="2">
        <v>44810</v>
      </c>
      <c r="B100" s="3" t="s">
        <v>7</v>
      </c>
      <c r="C100" s="3" t="s">
        <v>8</v>
      </c>
      <c r="D100" s="3">
        <v>30712013962</v>
      </c>
      <c r="E100" s="6">
        <v>0</v>
      </c>
      <c r="F100" s="6">
        <v>500000</v>
      </c>
      <c r="G100" s="4">
        <v>2300514.62</v>
      </c>
    </row>
    <row r="101" spans="1:7" x14ac:dyDescent="0.25">
      <c r="A101" s="2">
        <v>44810</v>
      </c>
      <c r="B101" s="3" t="s">
        <v>28</v>
      </c>
      <c r="C101" s="3" t="s">
        <v>8</v>
      </c>
      <c r="D101" s="3">
        <v>30712013962</v>
      </c>
      <c r="E101" s="6">
        <v>0</v>
      </c>
      <c r="F101" s="6">
        <v>3500000</v>
      </c>
      <c r="G101" s="4">
        <v>5800514.6200000001</v>
      </c>
    </row>
    <row r="102" spans="1:7" x14ac:dyDescent="0.25">
      <c r="A102" s="2">
        <v>44810</v>
      </c>
      <c r="B102" s="3" t="s">
        <v>9</v>
      </c>
      <c r="C102" s="3">
        <v>137430673</v>
      </c>
      <c r="D102" s="3" t="s">
        <v>59</v>
      </c>
      <c r="E102" s="6">
        <v>218404</v>
      </c>
      <c r="F102" s="6">
        <v>0</v>
      </c>
      <c r="G102" s="4">
        <v>5582110.6200000001</v>
      </c>
    </row>
    <row r="103" spans="1:7" x14ac:dyDescent="0.25">
      <c r="A103" s="2">
        <v>44810</v>
      </c>
      <c r="B103" s="3" t="s">
        <v>170</v>
      </c>
      <c r="C103" s="3" t="s">
        <v>59</v>
      </c>
      <c r="D103" s="3"/>
      <c r="E103" s="6">
        <v>6961252</v>
      </c>
      <c r="F103" s="6">
        <v>0</v>
      </c>
      <c r="G103" s="4">
        <v>-1379141.38</v>
      </c>
    </row>
    <row r="104" spans="1:7" x14ac:dyDescent="0.25">
      <c r="A104" s="2">
        <v>44810</v>
      </c>
      <c r="B104" s="3" t="s">
        <v>9</v>
      </c>
      <c r="C104" s="3">
        <v>137434207</v>
      </c>
      <c r="D104" s="3" t="s">
        <v>59</v>
      </c>
      <c r="E104" s="6">
        <v>151790</v>
      </c>
      <c r="F104" s="6">
        <v>0</v>
      </c>
      <c r="G104" s="4">
        <v>-1530931.38</v>
      </c>
    </row>
    <row r="105" spans="1:7" x14ac:dyDescent="0.25">
      <c r="A105" s="2">
        <v>44810</v>
      </c>
      <c r="B105" s="3" t="s">
        <v>170</v>
      </c>
      <c r="C105" s="3" t="s">
        <v>59</v>
      </c>
      <c r="D105" s="3"/>
      <c r="E105" s="6">
        <v>507291</v>
      </c>
      <c r="F105" s="6">
        <v>0</v>
      </c>
      <c r="G105" s="4">
        <v>-2038222.38</v>
      </c>
    </row>
    <row r="106" spans="1:7" x14ac:dyDescent="0.25">
      <c r="A106" s="2">
        <v>44810</v>
      </c>
      <c r="B106" s="3" t="s">
        <v>9</v>
      </c>
      <c r="C106" s="3">
        <v>137437505</v>
      </c>
      <c r="D106" s="3" t="s">
        <v>59</v>
      </c>
      <c r="E106" s="6">
        <v>9613</v>
      </c>
      <c r="F106" s="6">
        <v>0</v>
      </c>
      <c r="G106" s="4">
        <v>-2047835.38</v>
      </c>
    </row>
    <row r="107" spans="1:7" x14ac:dyDescent="0.25">
      <c r="A107" s="2">
        <v>44810</v>
      </c>
      <c r="B107" s="3" t="s">
        <v>7</v>
      </c>
      <c r="C107" s="3" t="s">
        <v>106</v>
      </c>
      <c r="D107" s="3">
        <v>30712013962</v>
      </c>
      <c r="E107" s="6">
        <v>0</v>
      </c>
      <c r="F107" s="6">
        <v>100000</v>
      </c>
      <c r="G107" s="4">
        <v>-1947835.38</v>
      </c>
    </row>
    <row r="108" spans="1:7" x14ac:dyDescent="0.25">
      <c r="A108" s="2">
        <v>44810</v>
      </c>
      <c r="B108" s="3" t="s">
        <v>7</v>
      </c>
      <c r="C108" s="3" t="s">
        <v>106</v>
      </c>
      <c r="D108" s="3">
        <v>30712013962</v>
      </c>
      <c r="E108" s="6">
        <v>0</v>
      </c>
      <c r="F108" s="6">
        <v>100000</v>
      </c>
      <c r="G108" s="4">
        <v>-1847835.38</v>
      </c>
    </row>
    <row r="109" spans="1:7" x14ac:dyDescent="0.25">
      <c r="A109" s="2">
        <v>44810</v>
      </c>
      <c r="B109" s="3" t="s">
        <v>28</v>
      </c>
      <c r="C109" s="3" t="s">
        <v>56</v>
      </c>
      <c r="D109" s="3">
        <v>30712013962</v>
      </c>
      <c r="E109" s="6">
        <v>0</v>
      </c>
      <c r="F109" s="6">
        <v>200000</v>
      </c>
      <c r="G109" s="4">
        <v>-1647835.38</v>
      </c>
    </row>
    <row r="110" spans="1:7" x14ac:dyDescent="0.25">
      <c r="A110" s="2">
        <v>44810</v>
      </c>
      <c r="B110" s="3" t="s">
        <v>11</v>
      </c>
      <c r="C110" s="3" t="s">
        <v>123</v>
      </c>
      <c r="D110" s="3">
        <v>20297015509</v>
      </c>
      <c r="E110" s="6">
        <v>159720</v>
      </c>
      <c r="F110" s="6">
        <v>0</v>
      </c>
      <c r="G110" s="4">
        <v>-1807555.38</v>
      </c>
    </row>
    <row r="111" spans="1:7" x14ac:dyDescent="0.25">
      <c r="A111" s="2">
        <v>44810</v>
      </c>
      <c r="B111" s="3" t="s">
        <v>17</v>
      </c>
      <c r="C111" s="3"/>
      <c r="D111" s="3"/>
      <c r="E111" s="6">
        <v>82838.600000000006</v>
      </c>
      <c r="F111" s="6">
        <v>0</v>
      </c>
      <c r="G111" s="4">
        <v>-1890393.98</v>
      </c>
    </row>
    <row r="112" spans="1:7" x14ac:dyDescent="0.25">
      <c r="A112" s="2">
        <v>44810</v>
      </c>
      <c r="B112" s="3" t="s">
        <v>18</v>
      </c>
      <c r="C112" s="3"/>
      <c r="D112" s="3"/>
      <c r="E112" s="6">
        <v>41324.6</v>
      </c>
      <c r="F112" s="6">
        <v>0</v>
      </c>
      <c r="G112" s="4">
        <v>-1931718.58</v>
      </c>
    </row>
    <row r="113" spans="1:7" x14ac:dyDescent="0.25">
      <c r="A113" s="2">
        <v>44810</v>
      </c>
      <c r="B113" s="3" t="s">
        <v>81</v>
      </c>
      <c r="C113" s="3" t="s">
        <v>345</v>
      </c>
      <c r="D113" s="3"/>
      <c r="E113" s="6">
        <v>214204.15</v>
      </c>
      <c r="F113" s="6">
        <v>0</v>
      </c>
      <c r="G113" s="4">
        <v>-2145922.73</v>
      </c>
    </row>
    <row r="114" spans="1:7" x14ac:dyDescent="0.25">
      <c r="A114" s="2">
        <v>44810</v>
      </c>
      <c r="B114" s="3" t="s">
        <v>83</v>
      </c>
      <c r="C114" s="3" t="s">
        <v>345</v>
      </c>
      <c r="D114" s="3"/>
      <c r="E114" s="6">
        <v>22491.439999999999</v>
      </c>
      <c r="F114" s="6">
        <v>0</v>
      </c>
      <c r="G114" s="4">
        <v>-2168414.17</v>
      </c>
    </row>
    <row r="115" spans="1:7" x14ac:dyDescent="0.25">
      <c r="A115" s="2">
        <v>44810</v>
      </c>
      <c r="B115" s="3" t="s">
        <v>84</v>
      </c>
      <c r="C115" s="3" t="s">
        <v>345</v>
      </c>
      <c r="D115" s="3"/>
      <c r="E115" s="6">
        <v>11216.68</v>
      </c>
      <c r="F115" s="6">
        <v>0</v>
      </c>
      <c r="G115" s="4">
        <v>-2179630.85</v>
      </c>
    </row>
    <row r="116" spans="1:7" x14ac:dyDescent="0.25">
      <c r="A116" s="2">
        <v>44810</v>
      </c>
      <c r="B116" s="3" t="s">
        <v>81</v>
      </c>
      <c r="C116" s="3" t="s">
        <v>345</v>
      </c>
      <c r="D116" s="3"/>
      <c r="E116" s="6">
        <v>323057.21999999997</v>
      </c>
      <c r="F116" s="6">
        <v>0</v>
      </c>
      <c r="G116" s="4">
        <v>-2502688.0699999998</v>
      </c>
    </row>
    <row r="117" spans="1:7" x14ac:dyDescent="0.25">
      <c r="A117" s="2">
        <v>44810</v>
      </c>
      <c r="B117" s="3" t="s">
        <v>83</v>
      </c>
      <c r="C117" s="3" t="s">
        <v>345</v>
      </c>
      <c r="D117" s="3"/>
      <c r="E117" s="6">
        <v>33921.01</v>
      </c>
      <c r="F117" s="6">
        <v>0</v>
      </c>
      <c r="G117" s="4">
        <v>-2536609.08</v>
      </c>
    </row>
    <row r="118" spans="1:7" x14ac:dyDescent="0.25">
      <c r="A118" s="2">
        <v>44810</v>
      </c>
      <c r="B118" s="3" t="s">
        <v>84</v>
      </c>
      <c r="C118" s="3" t="s">
        <v>345</v>
      </c>
      <c r="D118" s="3"/>
      <c r="E118" s="6">
        <v>14955.57</v>
      </c>
      <c r="F118" s="6">
        <v>0</v>
      </c>
      <c r="G118" s="4">
        <v>-2551564.65</v>
      </c>
    </row>
    <row r="119" spans="1:7" x14ac:dyDescent="0.25">
      <c r="A119" s="2">
        <v>44810</v>
      </c>
      <c r="B119" s="3" t="s">
        <v>17</v>
      </c>
      <c r="C119" s="3"/>
      <c r="D119" s="3"/>
      <c r="E119" s="6">
        <v>495.51</v>
      </c>
      <c r="F119" s="6">
        <v>0</v>
      </c>
      <c r="G119" s="4">
        <v>-2552060.16</v>
      </c>
    </row>
    <row r="120" spans="1:7" x14ac:dyDescent="0.25">
      <c r="A120" s="2">
        <v>44810</v>
      </c>
      <c r="B120" s="3" t="s">
        <v>346</v>
      </c>
      <c r="C120" s="3"/>
      <c r="D120" s="3"/>
      <c r="E120" s="6">
        <v>189971.94</v>
      </c>
      <c r="F120" s="6">
        <v>0</v>
      </c>
      <c r="G120" s="4">
        <v>-2742032.1</v>
      </c>
    </row>
    <row r="121" spans="1:7" x14ac:dyDescent="0.25">
      <c r="A121" s="2">
        <v>44810</v>
      </c>
      <c r="B121" s="3" t="s">
        <v>347</v>
      </c>
      <c r="C121" s="3"/>
      <c r="D121" s="3"/>
      <c r="E121" s="6">
        <v>405000</v>
      </c>
      <c r="F121" s="6">
        <v>0</v>
      </c>
      <c r="G121" s="4">
        <v>-3147032.1</v>
      </c>
    </row>
    <row r="122" spans="1:7" x14ac:dyDescent="0.25">
      <c r="A122" s="2">
        <v>44810</v>
      </c>
      <c r="B122" s="3" t="s">
        <v>17</v>
      </c>
      <c r="C122" s="3"/>
      <c r="D122" s="3"/>
      <c r="E122" s="6">
        <v>3569.83</v>
      </c>
      <c r="F122" s="6">
        <v>0</v>
      </c>
      <c r="G122" s="4">
        <v>-3150601.93</v>
      </c>
    </row>
    <row r="123" spans="1:7" x14ac:dyDescent="0.25">
      <c r="A123" s="2">
        <v>44811</v>
      </c>
      <c r="B123" s="3" t="s">
        <v>348</v>
      </c>
      <c r="C123" s="3"/>
      <c r="D123" s="3"/>
      <c r="E123" s="6">
        <v>30250</v>
      </c>
      <c r="F123" s="6">
        <v>0</v>
      </c>
      <c r="G123" s="4">
        <v>-3180851.93</v>
      </c>
    </row>
    <row r="124" spans="1:7" x14ac:dyDescent="0.25">
      <c r="A124" s="2">
        <v>44811</v>
      </c>
      <c r="B124" s="3" t="s">
        <v>349</v>
      </c>
      <c r="C124" s="3"/>
      <c r="D124" s="3"/>
      <c r="E124" s="6">
        <v>37065.660000000003</v>
      </c>
      <c r="F124" s="6">
        <v>0</v>
      </c>
      <c r="G124" s="4">
        <v>-3217917.59</v>
      </c>
    </row>
    <row r="125" spans="1:7" x14ac:dyDescent="0.25">
      <c r="A125" s="2">
        <v>44811</v>
      </c>
      <c r="B125" s="3" t="s">
        <v>350</v>
      </c>
      <c r="C125" s="3"/>
      <c r="D125" s="3"/>
      <c r="E125" s="6">
        <v>221297.74</v>
      </c>
      <c r="F125" s="6">
        <v>0</v>
      </c>
      <c r="G125" s="4">
        <v>-3439215.33</v>
      </c>
    </row>
    <row r="126" spans="1:7" x14ac:dyDescent="0.25">
      <c r="A126" s="2">
        <v>44811</v>
      </c>
      <c r="B126" s="3" t="s">
        <v>351</v>
      </c>
      <c r="C126" s="3"/>
      <c r="D126" s="3"/>
      <c r="E126" s="6">
        <v>330000</v>
      </c>
      <c r="F126" s="6">
        <v>0</v>
      </c>
      <c r="G126" s="4">
        <v>-3769215.33</v>
      </c>
    </row>
    <row r="127" spans="1:7" x14ac:dyDescent="0.25">
      <c r="A127" s="2">
        <v>44811</v>
      </c>
      <c r="B127" s="3" t="s">
        <v>352</v>
      </c>
      <c r="C127" s="3"/>
      <c r="D127" s="3"/>
      <c r="E127" s="6">
        <v>333880</v>
      </c>
      <c r="F127" s="6">
        <v>0</v>
      </c>
      <c r="G127" s="4">
        <v>-4103095.33</v>
      </c>
    </row>
    <row r="128" spans="1:7" x14ac:dyDescent="0.25">
      <c r="A128" s="2">
        <v>44811</v>
      </c>
      <c r="B128" s="3" t="s">
        <v>353</v>
      </c>
      <c r="C128" s="3"/>
      <c r="D128" s="3"/>
      <c r="E128" s="6">
        <v>808768</v>
      </c>
      <c r="F128" s="6">
        <v>0</v>
      </c>
      <c r="G128" s="4">
        <v>-4911863.33</v>
      </c>
    </row>
    <row r="129" spans="1:7" x14ac:dyDescent="0.25">
      <c r="A129" s="2">
        <v>44811</v>
      </c>
      <c r="B129" s="3" t="s">
        <v>28</v>
      </c>
      <c r="C129" s="3" t="s">
        <v>8</v>
      </c>
      <c r="D129" s="3">
        <v>30712013962</v>
      </c>
      <c r="E129" s="6">
        <v>0</v>
      </c>
      <c r="F129" s="6">
        <v>3000000</v>
      </c>
      <c r="G129" s="4">
        <v>-1911863.33</v>
      </c>
    </row>
    <row r="130" spans="1:7" x14ac:dyDescent="0.25">
      <c r="A130" s="2">
        <v>44811</v>
      </c>
      <c r="B130" s="3" t="s">
        <v>28</v>
      </c>
      <c r="C130" s="3" t="s">
        <v>56</v>
      </c>
      <c r="D130" s="3">
        <v>30712013962</v>
      </c>
      <c r="E130" s="6">
        <v>0</v>
      </c>
      <c r="F130" s="6">
        <v>650000</v>
      </c>
      <c r="G130" s="4">
        <v>-1261863.33</v>
      </c>
    </row>
    <row r="131" spans="1:7" x14ac:dyDescent="0.25">
      <c r="A131" s="2">
        <v>44811</v>
      </c>
      <c r="B131" s="3" t="s">
        <v>11</v>
      </c>
      <c r="C131" s="3" t="s">
        <v>354</v>
      </c>
      <c r="D131" s="3">
        <v>20309804156</v>
      </c>
      <c r="E131" s="6">
        <v>266297.17</v>
      </c>
      <c r="F131" s="6">
        <v>0</v>
      </c>
      <c r="G131" s="4">
        <v>-1528160.5</v>
      </c>
    </row>
    <row r="132" spans="1:7" x14ac:dyDescent="0.25">
      <c r="A132" s="2">
        <v>44811</v>
      </c>
      <c r="B132" s="3" t="s">
        <v>7</v>
      </c>
      <c r="C132" s="3" t="s">
        <v>8</v>
      </c>
      <c r="D132" s="3">
        <v>30712013962</v>
      </c>
      <c r="E132" s="6">
        <v>0</v>
      </c>
      <c r="F132" s="6">
        <v>500000</v>
      </c>
      <c r="G132" s="4">
        <v>-1028160.5</v>
      </c>
    </row>
    <row r="133" spans="1:7" x14ac:dyDescent="0.25">
      <c r="A133" s="2">
        <v>44811</v>
      </c>
      <c r="B133" s="3" t="s">
        <v>9</v>
      </c>
      <c r="C133" s="3">
        <v>137555058</v>
      </c>
      <c r="D133" s="3" t="s">
        <v>10</v>
      </c>
      <c r="E133" s="6">
        <v>646550</v>
      </c>
      <c r="F133" s="6">
        <v>0</v>
      </c>
      <c r="G133" s="4">
        <v>-1674710.5</v>
      </c>
    </row>
    <row r="134" spans="1:7" x14ac:dyDescent="0.25">
      <c r="A134" s="2">
        <v>44811</v>
      </c>
      <c r="B134" s="3" t="s">
        <v>11</v>
      </c>
      <c r="C134" s="3" t="s">
        <v>12</v>
      </c>
      <c r="D134" s="3">
        <v>20163059062</v>
      </c>
      <c r="E134" s="6">
        <v>22700</v>
      </c>
      <c r="F134" s="6">
        <v>0</v>
      </c>
      <c r="G134" s="4">
        <v>-1697410.5</v>
      </c>
    </row>
    <row r="135" spans="1:7" x14ac:dyDescent="0.25">
      <c r="A135" s="2">
        <v>44811</v>
      </c>
      <c r="B135" s="3" t="s">
        <v>13</v>
      </c>
      <c r="C135" s="3" t="s">
        <v>14</v>
      </c>
      <c r="D135" s="3">
        <v>27051980331</v>
      </c>
      <c r="E135" s="6">
        <v>0</v>
      </c>
      <c r="F135" s="6">
        <v>13169.09</v>
      </c>
      <c r="G135" s="4">
        <v>-1684241.41</v>
      </c>
    </row>
    <row r="136" spans="1:7" x14ac:dyDescent="0.25">
      <c r="A136" s="2">
        <v>44811</v>
      </c>
      <c r="B136" s="3" t="s">
        <v>15</v>
      </c>
      <c r="C136" s="3" t="s">
        <v>16</v>
      </c>
      <c r="D136" s="3"/>
      <c r="E136" s="6">
        <v>1.32</v>
      </c>
      <c r="F136" s="6">
        <v>0</v>
      </c>
      <c r="G136" s="4">
        <v>-1684242.73</v>
      </c>
    </row>
    <row r="137" spans="1:7" x14ac:dyDescent="0.25">
      <c r="A137" s="2">
        <v>44811</v>
      </c>
      <c r="B137" s="3" t="s">
        <v>17</v>
      </c>
      <c r="C137" s="3"/>
      <c r="D137" s="3"/>
      <c r="E137" s="6">
        <v>16180.86</v>
      </c>
      <c r="F137" s="6">
        <v>0</v>
      </c>
      <c r="G137" s="4">
        <v>-1700423.59</v>
      </c>
    </row>
    <row r="138" spans="1:7" x14ac:dyDescent="0.25">
      <c r="A138" s="2">
        <v>44811</v>
      </c>
      <c r="B138" s="3" t="s">
        <v>18</v>
      </c>
      <c r="C138" s="3"/>
      <c r="D138" s="3"/>
      <c r="E138" s="6">
        <v>79.010000000000005</v>
      </c>
      <c r="F138" s="6">
        <v>0</v>
      </c>
      <c r="G138" s="4">
        <v>-1700502.6</v>
      </c>
    </row>
    <row r="139" spans="1:7" x14ac:dyDescent="0.25">
      <c r="A139" s="2">
        <v>44811</v>
      </c>
      <c r="B139" s="3" t="s">
        <v>19</v>
      </c>
      <c r="C139" s="3"/>
      <c r="D139" s="3"/>
      <c r="E139" s="6">
        <v>390000</v>
      </c>
      <c r="F139" s="6">
        <v>0</v>
      </c>
      <c r="G139" s="4">
        <v>-2090502.6</v>
      </c>
    </row>
    <row r="140" spans="1:7" x14ac:dyDescent="0.25">
      <c r="A140" s="2">
        <v>44811</v>
      </c>
      <c r="B140" s="3" t="s">
        <v>17</v>
      </c>
      <c r="C140" s="3"/>
      <c r="D140" s="3"/>
      <c r="E140" s="6">
        <v>2340</v>
      </c>
      <c r="F140" s="6">
        <v>0</v>
      </c>
      <c r="G140" s="4">
        <v>-2092842.6</v>
      </c>
    </row>
    <row r="141" spans="1:7" x14ac:dyDescent="0.25">
      <c r="A141" s="2">
        <v>44812</v>
      </c>
      <c r="B141" s="3" t="s">
        <v>20</v>
      </c>
      <c r="C141" s="3"/>
      <c r="D141" s="3"/>
      <c r="E141" s="6">
        <v>61114.11</v>
      </c>
      <c r="F141" s="6">
        <v>0</v>
      </c>
      <c r="G141" s="4">
        <v>-2153956.71</v>
      </c>
    </row>
    <row r="142" spans="1:7" x14ac:dyDescent="0.25">
      <c r="A142" s="2">
        <v>44812</v>
      </c>
      <c r="B142" s="3" t="s">
        <v>21</v>
      </c>
      <c r="C142" s="3"/>
      <c r="D142" s="3"/>
      <c r="E142" s="6">
        <v>163096.46</v>
      </c>
      <c r="F142" s="6">
        <v>0</v>
      </c>
      <c r="G142" s="4">
        <v>-2317053.17</v>
      </c>
    </row>
    <row r="143" spans="1:7" x14ac:dyDescent="0.25">
      <c r="A143" s="2">
        <v>44812</v>
      </c>
      <c r="B143" s="3" t="s">
        <v>22</v>
      </c>
      <c r="C143" s="3"/>
      <c r="D143" s="3"/>
      <c r="E143" s="6">
        <v>244724.68</v>
      </c>
      <c r="F143" s="6">
        <v>0</v>
      </c>
      <c r="G143" s="4">
        <v>-2561777.85</v>
      </c>
    </row>
    <row r="144" spans="1:7" x14ac:dyDescent="0.25">
      <c r="A144" s="2">
        <v>44812</v>
      </c>
      <c r="B144" s="3" t="s">
        <v>23</v>
      </c>
      <c r="C144" s="3"/>
      <c r="D144" s="3"/>
      <c r="E144" s="6">
        <v>328796.55</v>
      </c>
      <c r="F144" s="6">
        <v>0</v>
      </c>
      <c r="G144" s="4">
        <v>-2890574.4</v>
      </c>
    </row>
    <row r="145" spans="1:7" x14ac:dyDescent="0.25">
      <c r="A145" s="2">
        <v>44812</v>
      </c>
      <c r="B145" s="3" t="s">
        <v>24</v>
      </c>
      <c r="C145" s="3"/>
      <c r="D145" s="3"/>
      <c r="E145" s="6">
        <v>471725</v>
      </c>
      <c r="F145" s="6">
        <v>0</v>
      </c>
      <c r="G145" s="4">
        <v>-3362299.4</v>
      </c>
    </row>
    <row r="146" spans="1:7" x14ac:dyDescent="0.25">
      <c r="A146" s="2">
        <v>44812</v>
      </c>
      <c r="B146" s="3" t="s">
        <v>25</v>
      </c>
      <c r="C146" s="3"/>
      <c r="D146" s="3"/>
      <c r="E146" s="6">
        <v>605000</v>
      </c>
      <c r="F146" s="6">
        <v>0</v>
      </c>
      <c r="G146" s="4">
        <v>-3967299.4</v>
      </c>
    </row>
    <row r="147" spans="1:7" x14ac:dyDescent="0.25">
      <c r="A147" s="2">
        <v>44812</v>
      </c>
      <c r="B147" s="3" t="s">
        <v>26</v>
      </c>
      <c r="C147" s="3"/>
      <c r="D147" s="3"/>
      <c r="E147" s="6">
        <v>808768</v>
      </c>
      <c r="F147" s="6">
        <v>0</v>
      </c>
      <c r="G147" s="4">
        <v>-4776067.4000000004</v>
      </c>
    </row>
    <row r="148" spans="1:7" x14ac:dyDescent="0.25">
      <c r="A148" s="2">
        <v>44812</v>
      </c>
      <c r="B148" s="3" t="s">
        <v>27</v>
      </c>
      <c r="C148" s="3"/>
      <c r="D148" s="3"/>
      <c r="E148" s="6">
        <v>956000</v>
      </c>
      <c r="F148" s="6">
        <v>0</v>
      </c>
      <c r="G148" s="4">
        <v>-5732067.4000000004</v>
      </c>
    </row>
    <row r="149" spans="1:7" x14ac:dyDescent="0.25">
      <c r="A149" s="2">
        <v>44812</v>
      </c>
      <c r="B149" s="3" t="s">
        <v>28</v>
      </c>
      <c r="C149" s="3" t="s">
        <v>29</v>
      </c>
      <c r="D149" s="3">
        <v>30712013962</v>
      </c>
      <c r="E149" s="6">
        <v>0</v>
      </c>
      <c r="F149" s="6">
        <v>690000</v>
      </c>
      <c r="G149" s="4">
        <v>-5042067.4000000004</v>
      </c>
    </row>
    <row r="150" spans="1:7" x14ac:dyDescent="0.25">
      <c r="A150" s="2">
        <v>44812</v>
      </c>
      <c r="B150" s="3" t="s">
        <v>7</v>
      </c>
      <c r="C150" s="3" t="s">
        <v>8</v>
      </c>
      <c r="D150" s="3">
        <v>30712013962</v>
      </c>
      <c r="E150" s="6">
        <v>0</v>
      </c>
      <c r="F150" s="6">
        <v>3060000</v>
      </c>
      <c r="G150" s="4">
        <v>-1982067.4</v>
      </c>
    </row>
    <row r="151" spans="1:7" x14ac:dyDescent="0.25">
      <c r="A151" s="2">
        <v>44812</v>
      </c>
      <c r="B151" s="3" t="s">
        <v>28</v>
      </c>
      <c r="C151" s="3" t="s">
        <v>8</v>
      </c>
      <c r="D151" s="3">
        <v>30712013962</v>
      </c>
      <c r="E151" s="6">
        <v>0</v>
      </c>
      <c r="F151" s="6">
        <v>4000000</v>
      </c>
      <c r="G151" s="4">
        <v>2017932.6</v>
      </c>
    </row>
    <row r="152" spans="1:7" x14ac:dyDescent="0.25">
      <c r="A152" s="2">
        <v>44812</v>
      </c>
      <c r="B152" s="3" t="s">
        <v>17</v>
      </c>
      <c r="C152" s="3"/>
      <c r="D152" s="3"/>
      <c r="E152" s="6">
        <v>21835.35</v>
      </c>
      <c r="F152" s="6">
        <v>0</v>
      </c>
      <c r="G152" s="4">
        <v>1996097.25</v>
      </c>
    </row>
    <row r="153" spans="1:7" x14ac:dyDescent="0.25">
      <c r="A153" s="2">
        <v>44812</v>
      </c>
      <c r="B153" s="3" t="s">
        <v>30</v>
      </c>
      <c r="C153" s="3" t="s">
        <v>31</v>
      </c>
      <c r="D153" s="3" t="s">
        <v>32</v>
      </c>
      <c r="E153" s="6">
        <v>3974687.95</v>
      </c>
      <c r="F153" s="6">
        <v>0</v>
      </c>
      <c r="G153" s="4">
        <v>-1978590.7</v>
      </c>
    </row>
    <row r="154" spans="1:7" x14ac:dyDescent="0.25">
      <c r="A154" s="2">
        <v>44812</v>
      </c>
      <c r="B154" s="3" t="s">
        <v>17</v>
      </c>
      <c r="C154" s="3"/>
      <c r="D154" s="3"/>
      <c r="E154" s="6">
        <v>23848.13</v>
      </c>
      <c r="F154" s="6">
        <v>0</v>
      </c>
      <c r="G154" s="4">
        <v>-2002438.83</v>
      </c>
    </row>
    <row r="155" spans="1:7" x14ac:dyDescent="0.25">
      <c r="A155" s="2">
        <v>44813</v>
      </c>
      <c r="B155" s="3" t="s">
        <v>33</v>
      </c>
      <c r="C155" s="3"/>
      <c r="D155" s="3"/>
      <c r="E155" s="6">
        <v>100993.1</v>
      </c>
      <c r="F155" s="6">
        <v>0</v>
      </c>
      <c r="G155" s="4">
        <v>-2103431.9300000002</v>
      </c>
    </row>
    <row r="156" spans="1:7" x14ac:dyDescent="0.25">
      <c r="A156" s="2">
        <v>44813</v>
      </c>
      <c r="B156" s="3" t="s">
        <v>34</v>
      </c>
      <c r="C156" s="3"/>
      <c r="D156" s="3"/>
      <c r="E156" s="6">
        <v>140000</v>
      </c>
      <c r="F156" s="6">
        <v>0</v>
      </c>
      <c r="G156" s="4">
        <v>-2243431.9300000002</v>
      </c>
    </row>
    <row r="157" spans="1:7" x14ac:dyDescent="0.25">
      <c r="A157" s="2">
        <v>44813</v>
      </c>
      <c r="B157" s="3" t="s">
        <v>35</v>
      </c>
      <c r="C157" s="3"/>
      <c r="D157" s="3"/>
      <c r="E157" s="6">
        <v>270000</v>
      </c>
      <c r="F157" s="6">
        <v>0</v>
      </c>
      <c r="G157" s="4">
        <v>-2513431.9300000002</v>
      </c>
    </row>
    <row r="158" spans="1:7" x14ac:dyDescent="0.25">
      <c r="A158" s="2">
        <v>44813</v>
      </c>
      <c r="B158" s="3" t="s">
        <v>36</v>
      </c>
      <c r="C158" s="3"/>
      <c r="D158" s="3"/>
      <c r="E158" s="6">
        <v>327730</v>
      </c>
      <c r="F158" s="6">
        <v>0</v>
      </c>
      <c r="G158" s="4">
        <v>-2841161.93</v>
      </c>
    </row>
    <row r="159" spans="1:7" x14ac:dyDescent="0.25">
      <c r="A159" s="2">
        <v>44813</v>
      </c>
      <c r="B159" s="3" t="s">
        <v>37</v>
      </c>
      <c r="C159" s="3"/>
      <c r="D159" s="3"/>
      <c r="E159" s="6">
        <v>360643.28</v>
      </c>
      <c r="F159" s="6">
        <v>0</v>
      </c>
      <c r="G159" s="4">
        <v>-3201805.21</v>
      </c>
    </row>
    <row r="160" spans="1:7" x14ac:dyDescent="0.25">
      <c r="A160" s="2">
        <v>44813</v>
      </c>
      <c r="B160" s="3" t="s">
        <v>38</v>
      </c>
      <c r="C160" s="3"/>
      <c r="D160" s="3"/>
      <c r="E160" s="6">
        <v>388742.75</v>
      </c>
      <c r="F160" s="6">
        <v>0</v>
      </c>
      <c r="G160" s="4">
        <v>-3590547.96</v>
      </c>
    </row>
    <row r="161" spans="1:7" x14ac:dyDescent="0.25">
      <c r="A161" s="2">
        <v>44813</v>
      </c>
      <c r="B161" s="3" t="s">
        <v>39</v>
      </c>
      <c r="C161" s="3"/>
      <c r="D161" s="3"/>
      <c r="E161" s="6">
        <v>422483</v>
      </c>
      <c r="F161" s="6">
        <v>0</v>
      </c>
      <c r="G161" s="4">
        <v>-4013030.96</v>
      </c>
    </row>
    <row r="162" spans="1:7" x14ac:dyDescent="0.25">
      <c r="A162" s="2">
        <v>44813</v>
      </c>
      <c r="B162" s="3" t="s">
        <v>40</v>
      </c>
      <c r="C162" s="3"/>
      <c r="D162" s="3"/>
      <c r="E162" s="6">
        <v>424000</v>
      </c>
      <c r="F162" s="6">
        <v>0</v>
      </c>
      <c r="G162" s="4">
        <v>-4437030.96</v>
      </c>
    </row>
    <row r="163" spans="1:7" x14ac:dyDescent="0.25">
      <c r="A163" s="2">
        <v>44813</v>
      </c>
      <c r="B163" s="3" t="s">
        <v>41</v>
      </c>
      <c r="C163" s="3"/>
      <c r="D163" s="3"/>
      <c r="E163" s="6">
        <v>808768</v>
      </c>
      <c r="F163" s="6">
        <v>0</v>
      </c>
      <c r="G163" s="4">
        <v>-5245798.96</v>
      </c>
    </row>
    <row r="164" spans="1:7" x14ac:dyDescent="0.25">
      <c r="A164" s="2">
        <v>44813</v>
      </c>
      <c r="B164" s="3" t="s">
        <v>7</v>
      </c>
      <c r="C164" s="3" t="s">
        <v>8</v>
      </c>
      <c r="D164" s="3">
        <v>30712013962</v>
      </c>
      <c r="E164" s="6">
        <v>0</v>
      </c>
      <c r="F164" s="6">
        <v>3220000</v>
      </c>
      <c r="G164" s="4">
        <v>-2025798.96</v>
      </c>
    </row>
    <row r="165" spans="1:7" x14ac:dyDescent="0.25">
      <c r="A165" s="2">
        <v>44813</v>
      </c>
      <c r="B165" s="3" t="s">
        <v>7</v>
      </c>
      <c r="C165" s="3" t="s">
        <v>8</v>
      </c>
      <c r="D165" s="3">
        <v>30712013962</v>
      </c>
      <c r="E165" s="6">
        <v>0</v>
      </c>
      <c r="F165" s="6">
        <v>30000</v>
      </c>
      <c r="G165" s="4">
        <v>-1995798.96</v>
      </c>
    </row>
    <row r="166" spans="1:7" x14ac:dyDescent="0.25">
      <c r="A166" s="2">
        <v>44813</v>
      </c>
      <c r="B166" s="3" t="s">
        <v>42</v>
      </c>
      <c r="C166" s="3"/>
      <c r="D166" s="3"/>
      <c r="E166" s="6">
        <v>0</v>
      </c>
      <c r="F166" s="6">
        <v>388742.75</v>
      </c>
      <c r="G166" s="4">
        <v>-1607056.21</v>
      </c>
    </row>
    <row r="167" spans="1:7" x14ac:dyDescent="0.25">
      <c r="A167" s="2">
        <v>44813</v>
      </c>
      <c r="B167" s="3" t="s">
        <v>17</v>
      </c>
      <c r="C167" s="3"/>
      <c r="D167" s="3"/>
      <c r="E167" s="6">
        <v>19460.16</v>
      </c>
      <c r="F167" s="6">
        <v>0</v>
      </c>
      <c r="G167" s="4">
        <v>-1626516.37</v>
      </c>
    </row>
    <row r="168" spans="1:7" x14ac:dyDescent="0.25">
      <c r="A168" s="2">
        <v>44813</v>
      </c>
      <c r="B168" s="3" t="s">
        <v>43</v>
      </c>
      <c r="C168" s="3"/>
      <c r="D168" s="3"/>
      <c r="E168" s="6">
        <v>0</v>
      </c>
      <c r="F168" s="6">
        <v>2332.46</v>
      </c>
      <c r="G168" s="4">
        <v>-1624183.91</v>
      </c>
    </row>
    <row r="169" spans="1:7" x14ac:dyDescent="0.25">
      <c r="A169" s="2">
        <v>44813</v>
      </c>
      <c r="B169" s="3" t="s">
        <v>44</v>
      </c>
      <c r="C169" s="3"/>
      <c r="D169" s="3"/>
      <c r="E169" s="6">
        <v>115525.46</v>
      </c>
      <c r="F169" s="6">
        <v>0</v>
      </c>
      <c r="G169" s="4">
        <v>-1739709.37</v>
      </c>
    </row>
    <row r="170" spans="1:7" x14ac:dyDescent="0.25">
      <c r="A170" s="2">
        <v>44813</v>
      </c>
      <c r="B170" s="3" t="s">
        <v>45</v>
      </c>
      <c r="C170" s="3"/>
      <c r="D170" s="3"/>
      <c r="E170" s="6">
        <v>390000</v>
      </c>
      <c r="F170" s="6">
        <v>0</v>
      </c>
      <c r="G170" s="4">
        <v>-2129709.37</v>
      </c>
    </row>
    <row r="171" spans="1:7" x14ac:dyDescent="0.25">
      <c r="A171" s="2">
        <v>44813</v>
      </c>
      <c r="B171" s="3" t="s">
        <v>46</v>
      </c>
      <c r="C171" s="3"/>
      <c r="D171" s="3"/>
      <c r="E171" s="6">
        <v>405000</v>
      </c>
      <c r="F171" s="6">
        <v>0</v>
      </c>
      <c r="G171" s="4">
        <v>-2534709.37</v>
      </c>
    </row>
    <row r="172" spans="1:7" x14ac:dyDescent="0.25">
      <c r="A172" s="2">
        <v>44813</v>
      </c>
      <c r="B172" s="3" t="s">
        <v>47</v>
      </c>
      <c r="C172" s="3"/>
      <c r="D172" s="3"/>
      <c r="E172" s="6">
        <v>500000</v>
      </c>
      <c r="F172" s="6">
        <v>0</v>
      </c>
      <c r="G172" s="4">
        <v>-3034709.37</v>
      </c>
    </row>
    <row r="173" spans="1:7" x14ac:dyDescent="0.25">
      <c r="A173" s="2">
        <v>44813</v>
      </c>
      <c r="B173" s="3" t="s">
        <v>48</v>
      </c>
      <c r="C173" s="3"/>
      <c r="D173" s="3"/>
      <c r="E173" s="6">
        <v>500000</v>
      </c>
      <c r="F173" s="6">
        <v>0</v>
      </c>
      <c r="G173" s="4">
        <v>-3534709.37</v>
      </c>
    </row>
    <row r="174" spans="1:7" x14ac:dyDescent="0.25">
      <c r="A174" s="2">
        <v>44813</v>
      </c>
      <c r="B174" s="3" t="s">
        <v>17</v>
      </c>
      <c r="C174" s="3"/>
      <c r="D174" s="3"/>
      <c r="E174" s="6">
        <v>11463.15</v>
      </c>
      <c r="F174" s="6">
        <v>0</v>
      </c>
      <c r="G174" s="4">
        <v>-3546172.52</v>
      </c>
    </row>
    <row r="175" spans="1:7" x14ac:dyDescent="0.25">
      <c r="A175" s="2">
        <v>44816</v>
      </c>
      <c r="B175" s="3" t="s">
        <v>49</v>
      </c>
      <c r="C175" s="3"/>
      <c r="D175" s="3"/>
      <c r="E175" s="6">
        <v>106537.8</v>
      </c>
      <c r="F175" s="6">
        <v>0</v>
      </c>
      <c r="G175" s="4">
        <v>-3652710.32</v>
      </c>
    </row>
    <row r="176" spans="1:7" x14ac:dyDescent="0.25">
      <c r="A176" s="2">
        <v>44816</v>
      </c>
      <c r="B176" s="3" t="s">
        <v>50</v>
      </c>
      <c r="C176" s="3"/>
      <c r="D176" s="3"/>
      <c r="E176" s="6">
        <v>184672</v>
      </c>
      <c r="F176" s="6">
        <v>0</v>
      </c>
      <c r="G176" s="4">
        <v>-3837382.32</v>
      </c>
    </row>
    <row r="177" spans="1:7" x14ac:dyDescent="0.25">
      <c r="A177" s="2">
        <v>44816</v>
      </c>
      <c r="B177" s="3" t="s">
        <v>51</v>
      </c>
      <c r="C177" s="3"/>
      <c r="D177" s="3"/>
      <c r="E177" s="6">
        <v>227601.4</v>
      </c>
      <c r="F177" s="6">
        <v>0</v>
      </c>
      <c r="G177" s="4">
        <v>-4064983.72</v>
      </c>
    </row>
    <row r="178" spans="1:7" x14ac:dyDescent="0.25">
      <c r="A178" s="2">
        <v>44816</v>
      </c>
      <c r="B178" s="3" t="s">
        <v>52</v>
      </c>
      <c r="C178" s="3"/>
      <c r="D178" s="3"/>
      <c r="E178" s="6">
        <v>263535.90000000002</v>
      </c>
      <c r="F178" s="6">
        <v>0</v>
      </c>
      <c r="G178" s="4">
        <v>-4328519.62</v>
      </c>
    </row>
    <row r="179" spans="1:7" x14ac:dyDescent="0.25">
      <c r="A179" s="2">
        <v>44816</v>
      </c>
      <c r="B179" s="3" t="s">
        <v>53</v>
      </c>
      <c r="C179" s="3"/>
      <c r="D179" s="3"/>
      <c r="E179" s="6">
        <v>808768</v>
      </c>
      <c r="F179" s="6">
        <v>0</v>
      </c>
      <c r="G179" s="4">
        <v>-5137287.62</v>
      </c>
    </row>
    <row r="180" spans="1:7" x14ac:dyDescent="0.25">
      <c r="A180" s="2">
        <v>44816</v>
      </c>
      <c r="B180" s="3" t="s">
        <v>54</v>
      </c>
      <c r="C180" s="3"/>
      <c r="D180" s="3"/>
      <c r="E180" s="6">
        <v>891870</v>
      </c>
      <c r="F180" s="6">
        <v>0</v>
      </c>
      <c r="G180" s="4">
        <v>-6029157.6200000001</v>
      </c>
    </row>
    <row r="181" spans="1:7" x14ac:dyDescent="0.25">
      <c r="A181" s="2">
        <v>44816</v>
      </c>
      <c r="B181" s="3" t="s">
        <v>55</v>
      </c>
      <c r="C181" s="3"/>
      <c r="D181" s="3"/>
      <c r="E181" s="6">
        <v>956000</v>
      </c>
      <c r="F181" s="6">
        <v>0</v>
      </c>
      <c r="G181" s="4">
        <v>-6985157.6200000001</v>
      </c>
    </row>
    <row r="182" spans="1:7" x14ac:dyDescent="0.25">
      <c r="A182" s="2">
        <v>44816</v>
      </c>
      <c r="B182" s="3" t="s">
        <v>28</v>
      </c>
      <c r="C182" s="3" t="s">
        <v>56</v>
      </c>
      <c r="D182" s="3">
        <v>30712013962</v>
      </c>
      <c r="E182" s="6">
        <v>0</v>
      </c>
      <c r="F182" s="6">
        <v>5300000</v>
      </c>
      <c r="G182" s="4">
        <v>-1685157.62</v>
      </c>
    </row>
    <row r="183" spans="1:7" x14ac:dyDescent="0.25">
      <c r="A183" s="2">
        <v>44816</v>
      </c>
      <c r="B183" s="3" t="s">
        <v>11</v>
      </c>
      <c r="C183" s="3" t="s">
        <v>57</v>
      </c>
      <c r="D183" s="3">
        <v>33715390839</v>
      </c>
      <c r="E183" s="6">
        <v>61642</v>
      </c>
      <c r="F183" s="6">
        <v>0</v>
      </c>
      <c r="G183" s="4">
        <v>-1746799.62</v>
      </c>
    </row>
    <row r="184" spans="1:7" x14ac:dyDescent="0.25">
      <c r="A184" s="2">
        <v>44816</v>
      </c>
      <c r="B184" s="3" t="s">
        <v>58</v>
      </c>
      <c r="C184" s="3"/>
      <c r="D184" s="3"/>
      <c r="E184" s="6">
        <v>34213.96</v>
      </c>
      <c r="F184" s="6">
        <v>0</v>
      </c>
      <c r="G184" s="4">
        <v>-1781013.58</v>
      </c>
    </row>
    <row r="185" spans="1:7" x14ac:dyDescent="0.25">
      <c r="A185" s="2">
        <v>44816</v>
      </c>
      <c r="B185" s="3" t="s">
        <v>9</v>
      </c>
      <c r="C185" s="3">
        <v>137975812</v>
      </c>
      <c r="D185" s="3" t="s">
        <v>59</v>
      </c>
      <c r="E185" s="6">
        <v>124804</v>
      </c>
      <c r="F185" s="6">
        <v>0</v>
      </c>
      <c r="G185" s="4">
        <v>-1905817.58</v>
      </c>
    </row>
    <row r="186" spans="1:7" x14ac:dyDescent="0.25">
      <c r="A186" s="2">
        <v>44816</v>
      </c>
      <c r="B186" s="3" t="s">
        <v>17</v>
      </c>
      <c r="C186" s="3"/>
      <c r="D186" s="3"/>
      <c r="E186" s="6">
        <v>21957.87</v>
      </c>
      <c r="F186" s="6">
        <v>0</v>
      </c>
      <c r="G186" s="4">
        <v>-1927775.45</v>
      </c>
    </row>
    <row r="187" spans="1:7" x14ac:dyDescent="0.25">
      <c r="A187" s="2">
        <v>44816</v>
      </c>
      <c r="B187" s="3" t="s">
        <v>60</v>
      </c>
      <c r="C187" s="3"/>
      <c r="D187" s="3"/>
      <c r="E187" s="6">
        <v>345000</v>
      </c>
      <c r="F187" s="6">
        <v>0</v>
      </c>
      <c r="G187" s="4">
        <v>-2272775.4500000002</v>
      </c>
    </row>
    <row r="188" spans="1:7" x14ac:dyDescent="0.25">
      <c r="A188" s="2">
        <v>44816</v>
      </c>
      <c r="B188" s="3" t="s">
        <v>61</v>
      </c>
      <c r="C188" s="3"/>
      <c r="D188" s="3"/>
      <c r="E188" s="6">
        <v>345000</v>
      </c>
      <c r="F188" s="6">
        <v>0</v>
      </c>
      <c r="G188" s="4">
        <v>-2617775.4500000002</v>
      </c>
    </row>
    <row r="189" spans="1:7" x14ac:dyDescent="0.25">
      <c r="A189" s="2">
        <v>44816</v>
      </c>
      <c r="B189" s="3" t="s">
        <v>62</v>
      </c>
      <c r="C189" s="3"/>
      <c r="D189" s="3"/>
      <c r="E189" s="6">
        <v>345192.71</v>
      </c>
      <c r="F189" s="6">
        <v>0</v>
      </c>
      <c r="G189" s="4">
        <v>-2962968.16</v>
      </c>
    </row>
    <row r="190" spans="1:7" x14ac:dyDescent="0.25">
      <c r="A190" s="2">
        <v>44816</v>
      </c>
      <c r="B190" s="3" t="s">
        <v>63</v>
      </c>
      <c r="C190" s="3"/>
      <c r="D190" s="3"/>
      <c r="E190" s="6">
        <v>605000</v>
      </c>
      <c r="F190" s="6">
        <v>0</v>
      </c>
      <c r="G190" s="4">
        <v>-3567968.16</v>
      </c>
    </row>
    <row r="191" spans="1:7" x14ac:dyDescent="0.25">
      <c r="A191" s="2">
        <v>44816</v>
      </c>
      <c r="B191" s="3" t="s">
        <v>64</v>
      </c>
      <c r="C191" s="3"/>
      <c r="D191" s="3"/>
      <c r="E191" s="6">
        <v>958773.78</v>
      </c>
      <c r="F191" s="6">
        <v>0</v>
      </c>
      <c r="G191" s="4">
        <v>-4526741.9400000004</v>
      </c>
    </row>
    <row r="192" spans="1:7" x14ac:dyDescent="0.25">
      <c r="A192" s="2">
        <v>44816</v>
      </c>
      <c r="B192" s="3" t="s">
        <v>65</v>
      </c>
      <c r="C192" s="3"/>
      <c r="D192" s="3"/>
      <c r="E192" s="6">
        <v>1013000</v>
      </c>
      <c r="F192" s="6">
        <v>0</v>
      </c>
      <c r="G192" s="4">
        <v>-5539741.9400000004</v>
      </c>
    </row>
    <row r="193" spans="1:7" x14ac:dyDescent="0.25">
      <c r="A193" s="2">
        <v>44816</v>
      </c>
      <c r="B193" s="3" t="s">
        <v>17</v>
      </c>
      <c r="C193" s="3"/>
      <c r="D193" s="3"/>
      <c r="E193" s="6">
        <v>21671.8</v>
      </c>
      <c r="F193" s="6">
        <v>0</v>
      </c>
      <c r="G193" s="4">
        <v>-5561413.7400000002</v>
      </c>
    </row>
    <row r="194" spans="1:7" x14ac:dyDescent="0.25">
      <c r="A194" s="2">
        <v>44817</v>
      </c>
      <c r="B194" s="3" t="s">
        <v>66</v>
      </c>
      <c r="C194" s="3"/>
      <c r="D194" s="3"/>
      <c r="E194" s="6">
        <v>65884.5</v>
      </c>
      <c r="F194" s="6">
        <v>0</v>
      </c>
      <c r="G194" s="4">
        <v>-5627298.2400000002</v>
      </c>
    </row>
    <row r="195" spans="1:7" x14ac:dyDescent="0.25">
      <c r="A195" s="2">
        <v>44817</v>
      </c>
      <c r="B195" s="3" t="s">
        <v>67</v>
      </c>
      <c r="C195" s="3"/>
      <c r="D195" s="3"/>
      <c r="E195" s="6">
        <v>94321.919999999998</v>
      </c>
      <c r="F195" s="6">
        <v>0</v>
      </c>
      <c r="G195" s="4">
        <v>-5721620.1600000001</v>
      </c>
    </row>
    <row r="196" spans="1:7" x14ac:dyDescent="0.25">
      <c r="A196" s="2">
        <v>44817</v>
      </c>
      <c r="B196" s="3" t="s">
        <v>68</v>
      </c>
      <c r="C196" s="3"/>
      <c r="D196" s="3"/>
      <c r="E196" s="6">
        <v>217400</v>
      </c>
      <c r="F196" s="6">
        <v>0</v>
      </c>
      <c r="G196" s="4">
        <v>-5939020.1600000001</v>
      </c>
    </row>
    <row r="197" spans="1:7" x14ac:dyDescent="0.25">
      <c r="A197" s="2">
        <v>44817</v>
      </c>
      <c r="B197" s="3" t="s">
        <v>69</v>
      </c>
      <c r="C197" s="3"/>
      <c r="D197" s="3"/>
      <c r="E197" s="6">
        <v>267491.27</v>
      </c>
      <c r="F197" s="6">
        <v>0</v>
      </c>
      <c r="G197" s="4">
        <v>-6206511.4299999997</v>
      </c>
    </row>
    <row r="198" spans="1:7" x14ac:dyDescent="0.25">
      <c r="A198" s="2">
        <v>44817</v>
      </c>
      <c r="B198" s="3" t="s">
        <v>70</v>
      </c>
      <c r="C198" s="3"/>
      <c r="D198" s="3"/>
      <c r="E198" s="6">
        <v>289338</v>
      </c>
      <c r="F198" s="6">
        <v>0</v>
      </c>
      <c r="G198" s="4">
        <v>-6495849.4299999997</v>
      </c>
    </row>
    <row r="199" spans="1:7" x14ac:dyDescent="0.25">
      <c r="A199" s="2">
        <v>44817</v>
      </c>
      <c r="B199" s="3" t="s">
        <v>71</v>
      </c>
      <c r="C199" s="3"/>
      <c r="D199" s="3"/>
      <c r="E199" s="6">
        <v>400000</v>
      </c>
      <c r="F199" s="6">
        <v>0</v>
      </c>
      <c r="G199" s="4">
        <v>-6895849.4299999997</v>
      </c>
    </row>
    <row r="200" spans="1:7" x14ac:dyDescent="0.25">
      <c r="A200" s="2">
        <v>44817</v>
      </c>
      <c r="B200" s="3" t="s">
        <v>72</v>
      </c>
      <c r="C200" s="3"/>
      <c r="D200" s="3"/>
      <c r="E200" s="6">
        <v>540000</v>
      </c>
      <c r="F200" s="6">
        <v>0</v>
      </c>
      <c r="G200" s="4">
        <v>-7435849.4299999997</v>
      </c>
    </row>
    <row r="201" spans="1:7" x14ac:dyDescent="0.25">
      <c r="A201" s="2">
        <v>44817</v>
      </c>
      <c r="B201" s="3" t="s">
        <v>73</v>
      </c>
      <c r="C201" s="3"/>
      <c r="D201" s="3"/>
      <c r="E201" s="6">
        <v>669556</v>
      </c>
      <c r="F201" s="6">
        <v>0</v>
      </c>
      <c r="G201" s="4">
        <v>-8105405.4299999997</v>
      </c>
    </row>
    <row r="202" spans="1:7" x14ac:dyDescent="0.25">
      <c r="A202" s="2">
        <v>44817</v>
      </c>
      <c r="B202" s="3" t="s">
        <v>74</v>
      </c>
      <c r="C202" s="3"/>
      <c r="D202" s="3"/>
      <c r="E202" s="6">
        <v>808768</v>
      </c>
      <c r="F202" s="6">
        <v>0</v>
      </c>
      <c r="G202" s="4">
        <v>-8914173.4299999997</v>
      </c>
    </row>
    <row r="203" spans="1:7" x14ac:dyDescent="0.25">
      <c r="A203" s="2">
        <v>44817</v>
      </c>
      <c r="B203" s="3" t="s">
        <v>75</v>
      </c>
      <c r="C203" s="3"/>
      <c r="D203" s="3"/>
      <c r="E203" s="6">
        <v>1118250</v>
      </c>
      <c r="F203" s="6">
        <v>0</v>
      </c>
      <c r="G203" s="4">
        <v>-10032423.43</v>
      </c>
    </row>
    <row r="204" spans="1:7" x14ac:dyDescent="0.25">
      <c r="A204" s="2">
        <v>44817</v>
      </c>
      <c r="B204" s="3" t="s">
        <v>76</v>
      </c>
      <c r="C204" s="3" t="s">
        <v>77</v>
      </c>
      <c r="D204" s="3"/>
      <c r="E204" s="6">
        <v>0</v>
      </c>
      <c r="F204" s="6">
        <v>1934430.73</v>
      </c>
      <c r="G204" s="4">
        <v>-8097992.7000000002</v>
      </c>
    </row>
    <row r="205" spans="1:7" x14ac:dyDescent="0.25">
      <c r="A205" s="2">
        <v>44817</v>
      </c>
      <c r="B205" s="3" t="s">
        <v>13</v>
      </c>
      <c r="C205" s="3" t="s">
        <v>78</v>
      </c>
      <c r="D205" s="3">
        <v>30999139880</v>
      </c>
      <c r="E205" s="6">
        <v>0</v>
      </c>
      <c r="F205" s="6">
        <v>231530.58</v>
      </c>
      <c r="G205" s="4">
        <v>-7866462.1200000001</v>
      </c>
    </row>
    <row r="206" spans="1:7" x14ac:dyDescent="0.25">
      <c r="A206" s="2">
        <v>44817</v>
      </c>
      <c r="B206" s="3" t="s">
        <v>15</v>
      </c>
      <c r="C206" s="3" t="s">
        <v>16</v>
      </c>
      <c r="D206" s="3"/>
      <c r="E206" s="6">
        <v>23.15</v>
      </c>
      <c r="F206" s="6">
        <v>0</v>
      </c>
      <c r="G206" s="4">
        <v>-7866485.2699999996</v>
      </c>
    </row>
    <row r="207" spans="1:7" x14ac:dyDescent="0.25">
      <c r="A207" s="2">
        <v>44817</v>
      </c>
      <c r="B207" s="3" t="s">
        <v>79</v>
      </c>
      <c r="C207" s="3" t="s">
        <v>80</v>
      </c>
      <c r="D207" s="3">
        <v>30709287717</v>
      </c>
      <c r="E207" s="6">
        <v>0</v>
      </c>
      <c r="F207" s="6">
        <v>4000000</v>
      </c>
      <c r="G207" s="4">
        <v>-3866485.27</v>
      </c>
    </row>
    <row r="208" spans="1:7" x14ac:dyDescent="0.25">
      <c r="A208" s="2">
        <v>44817</v>
      </c>
      <c r="B208" s="3" t="s">
        <v>15</v>
      </c>
      <c r="C208" s="3" t="s">
        <v>16</v>
      </c>
      <c r="D208" s="3"/>
      <c r="E208" s="6">
        <v>400</v>
      </c>
      <c r="F208" s="6">
        <v>0</v>
      </c>
      <c r="G208" s="4">
        <v>-3866885.27</v>
      </c>
    </row>
    <row r="209" spans="1:7" x14ac:dyDescent="0.25">
      <c r="A209" s="2">
        <v>44817</v>
      </c>
      <c r="B209" s="3" t="s">
        <v>7</v>
      </c>
      <c r="C209" s="3" t="s">
        <v>8</v>
      </c>
      <c r="D209" s="3">
        <v>30712013962</v>
      </c>
      <c r="E209" s="6">
        <v>0</v>
      </c>
      <c r="F209" s="6">
        <v>2000000</v>
      </c>
      <c r="G209" s="4">
        <v>-1866885.27</v>
      </c>
    </row>
    <row r="210" spans="1:7" x14ac:dyDescent="0.25">
      <c r="A210" s="2">
        <v>44817</v>
      </c>
      <c r="B210" s="3" t="s">
        <v>17</v>
      </c>
      <c r="C210" s="3"/>
      <c r="D210" s="3"/>
      <c r="E210" s="6">
        <v>26828.6</v>
      </c>
      <c r="F210" s="6">
        <v>0</v>
      </c>
      <c r="G210" s="4">
        <v>-1893713.87</v>
      </c>
    </row>
    <row r="211" spans="1:7" x14ac:dyDescent="0.25">
      <c r="A211" s="2">
        <v>44817</v>
      </c>
      <c r="B211" s="3" t="s">
        <v>18</v>
      </c>
      <c r="C211" s="3"/>
      <c r="D211" s="3"/>
      <c r="E211" s="6">
        <v>36995.769999999997</v>
      </c>
      <c r="F211" s="6">
        <v>0</v>
      </c>
      <c r="G211" s="4">
        <v>-1930709.64</v>
      </c>
    </row>
    <row r="212" spans="1:7" x14ac:dyDescent="0.25">
      <c r="A212" s="2">
        <v>44817</v>
      </c>
      <c r="B212" s="3" t="s">
        <v>81</v>
      </c>
      <c r="C212" s="3" t="s">
        <v>82</v>
      </c>
      <c r="D212" s="3"/>
      <c r="E212" s="6">
        <v>35379.58</v>
      </c>
      <c r="F212" s="6">
        <v>0</v>
      </c>
      <c r="G212" s="4">
        <v>-1966089.22</v>
      </c>
    </row>
    <row r="213" spans="1:7" x14ac:dyDescent="0.25">
      <c r="A213" s="2">
        <v>44817</v>
      </c>
      <c r="B213" s="3" t="s">
        <v>83</v>
      </c>
      <c r="C213" s="3" t="s">
        <v>82</v>
      </c>
      <c r="D213" s="3"/>
      <c r="E213" s="6">
        <v>3714.86</v>
      </c>
      <c r="F213" s="6">
        <v>0</v>
      </c>
      <c r="G213" s="4">
        <v>-1969804.08</v>
      </c>
    </row>
    <row r="214" spans="1:7" x14ac:dyDescent="0.25">
      <c r="A214" s="2">
        <v>44817</v>
      </c>
      <c r="B214" s="3" t="s">
        <v>84</v>
      </c>
      <c r="C214" s="3" t="s">
        <v>82</v>
      </c>
      <c r="D214" s="3"/>
      <c r="E214" s="6">
        <v>7350.84</v>
      </c>
      <c r="F214" s="6">
        <v>0</v>
      </c>
      <c r="G214" s="4">
        <v>-1977154.92</v>
      </c>
    </row>
    <row r="215" spans="1:7" x14ac:dyDescent="0.25">
      <c r="A215" s="2">
        <v>44817</v>
      </c>
      <c r="B215" s="3" t="s">
        <v>17</v>
      </c>
      <c r="C215" s="3"/>
      <c r="D215" s="3"/>
      <c r="E215" s="6">
        <v>66.39</v>
      </c>
      <c r="F215" s="6">
        <v>0</v>
      </c>
      <c r="G215" s="4">
        <v>-1977221.31</v>
      </c>
    </row>
    <row r="216" spans="1:7" x14ac:dyDescent="0.25">
      <c r="A216" s="2">
        <v>44817</v>
      </c>
      <c r="B216" s="3" t="s">
        <v>85</v>
      </c>
      <c r="C216" s="3"/>
      <c r="D216" s="3"/>
      <c r="E216" s="6">
        <v>398557.8</v>
      </c>
      <c r="F216" s="6">
        <v>0</v>
      </c>
      <c r="G216" s="4">
        <v>-2375779.11</v>
      </c>
    </row>
    <row r="217" spans="1:7" x14ac:dyDescent="0.25">
      <c r="A217" s="2">
        <v>44817</v>
      </c>
      <c r="B217" s="3" t="s">
        <v>17</v>
      </c>
      <c r="C217" s="3"/>
      <c r="D217" s="3"/>
      <c r="E217" s="6">
        <v>2391.35</v>
      </c>
      <c r="F217" s="6">
        <v>0</v>
      </c>
      <c r="G217" s="4">
        <v>-2378170.46</v>
      </c>
    </row>
    <row r="218" spans="1:7" x14ac:dyDescent="0.25">
      <c r="A218" s="2">
        <v>44818</v>
      </c>
      <c r="B218" s="3" t="s">
        <v>86</v>
      </c>
      <c r="C218" s="3"/>
      <c r="D218" s="3"/>
      <c r="E218" s="6">
        <v>49752.91</v>
      </c>
      <c r="F218" s="6">
        <v>0</v>
      </c>
      <c r="G218" s="4">
        <v>-2427923.37</v>
      </c>
    </row>
    <row r="219" spans="1:7" x14ac:dyDescent="0.25">
      <c r="A219" s="2">
        <v>44818</v>
      </c>
      <c r="B219" s="3" t="s">
        <v>87</v>
      </c>
      <c r="C219" s="3"/>
      <c r="D219" s="3"/>
      <c r="E219" s="6">
        <v>119216.12</v>
      </c>
      <c r="F219" s="6">
        <v>0</v>
      </c>
      <c r="G219" s="4">
        <v>-2547139.4900000002</v>
      </c>
    </row>
    <row r="220" spans="1:7" x14ac:dyDescent="0.25">
      <c r="A220" s="2">
        <v>44818</v>
      </c>
      <c r="B220" s="3" t="s">
        <v>88</v>
      </c>
      <c r="C220" s="3"/>
      <c r="D220" s="3"/>
      <c r="E220" s="6">
        <v>128000</v>
      </c>
      <c r="F220" s="6">
        <v>0</v>
      </c>
      <c r="G220" s="4">
        <v>-2675139.4900000002</v>
      </c>
    </row>
    <row r="221" spans="1:7" x14ac:dyDescent="0.25">
      <c r="A221" s="2">
        <v>44818</v>
      </c>
      <c r="B221" s="3" t="s">
        <v>89</v>
      </c>
      <c r="C221" s="3"/>
      <c r="D221" s="3"/>
      <c r="E221" s="6">
        <v>161301.53</v>
      </c>
      <c r="F221" s="6">
        <v>0</v>
      </c>
      <c r="G221" s="4">
        <v>-2836441.02</v>
      </c>
    </row>
    <row r="222" spans="1:7" x14ac:dyDescent="0.25">
      <c r="A222" s="2">
        <v>44818</v>
      </c>
      <c r="B222" s="3" t="s">
        <v>90</v>
      </c>
      <c r="C222" s="3"/>
      <c r="D222" s="3"/>
      <c r="E222" s="6">
        <v>353000</v>
      </c>
      <c r="F222" s="6">
        <v>0</v>
      </c>
      <c r="G222" s="4">
        <v>-3189441.02</v>
      </c>
    </row>
    <row r="223" spans="1:7" x14ac:dyDescent="0.25">
      <c r="A223" s="2">
        <v>44818</v>
      </c>
      <c r="B223" s="3" t="s">
        <v>91</v>
      </c>
      <c r="C223" s="3"/>
      <c r="D223" s="3"/>
      <c r="E223" s="6">
        <v>500000</v>
      </c>
      <c r="F223" s="6">
        <v>0</v>
      </c>
      <c r="G223" s="4">
        <v>-3689441.02</v>
      </c>
    </row>
    <row r="224" spans="1:7" x14ac:dyDescent="0.25">
      <c r="A224" s="2">
        <v>44818</v>
      </c>
      <c r="B224" s="3" t="s">
        <v>92</v>
      </c>
      <c r="C224" s="3"/>
      <c r="D224" s="3"/>
      <c r="E224" s="6">
        <v>808768</v>
      </c>
      <c r="F224" s="6">
        <v>0</v>
      </c>
      <c r="G224" s="4">
        <v>-4498209.0199999996</v>
      </c>
    </row>
    <row r="225" spans="1:7" x14ac:dyDescent="0.25">
      <c r="A225" s="2">
        <v>44818</v>
      </c>
      <c r="B225" s="3" t="s">
        <v>7</v>
      </c>
      <c r="C225" s="3" t="s">
        <v>8</v>
      </c>
      <c r="D225" s="3">
        <v>30712013962</v>
      </c>
      <c r="E225" s="6">
        <v>0</v>
      </c>
      <c r="F225" s="6">
        <v>2600000</v>
      </c>
      <c r="G225" s="4">
        <v>-1898209.02</v>
      </c>
    </row>
    <row r="226" spans="1:7" x14ac:dyDescent="0.25">
      <c r="A226" s="2">
        <v>44818</v>
      </c>
      <c r="B226" s="3" t="s">
        <v>93</v>
      </c>
      <c r="C226" s="3" t="s">
        <v>94</v>
      </c>
      <c r="D226" s="3">
        <v>30714903477</v>
      </c>
      <c r="E226" s="6">
        <v>0</v>
      </c>
      <c r="F226" s="6">
        <v>733736.04</v>
      </c>
      <c r="G226" s="4">
        <v>-1164472.98</v>
      </c>
    </row>
    <row r="227" spans="1:7" x14ac:dyDescent="0.25">
      <c r="A227" s="2">
        <v>44818</v>
      </c>
      <c r="B227" s="3" t="s">
        <v>15</v>
      </c>
      <c r="C227" s="3" t="s">
        <v>16</v>
      </c>
      <c r="D227" s="3"/>
      <c r="E227" s="6">
        <v>73.37</v>
      </c>
      <c r="F227" s="6">
        <v>0</v>
      </c>
      <c r="G227" s="4">
        <v>-1164546.3500000001</v>
      </c>
    </row>
    <row r="228" spans="1:7" x14ac:dyDescent="0.25">
      <c r="A228" s="2">
        <v>44818</v>
      </c>
      <c r="B228" s="3" t="s">
        <v>95</v>
      </c>
      <c r="C228" s="3" t="s">
        <v>8</v>
      </c>
      <c r="D228" s="3">
        <v>30712013962</v>
      </c>
      <c r="E228" s="6">
        <v>200000</v>
      </c>
      <c r="F228" s="6">
        <v>0</v>
      </c>
      <c r="G228" s="4">
        <v>-1364546.35</v>
      </c>
    </row>
    <row r="229" spans="1:7" x14ac:dyDescent="0.25">
      <c r="A229" s="2">
        <v>44818</v>
      </c>
      <c r="B229" s="3" t="s">
        <v>17</v>
      </c>
      <c r="C229" s="3"/>
      <c r="D229" s="3"/>
      <c r="E229" s="6">
        <v>12720.67</v>
      </c>
      <c r="F229" s="6">
        <v>0</v>
      </c>
      <c r="G229" s="4">
        <v>-1377267.02</v>
      </c>
    </row>
    <row r="230" spans="1:7" x14ac:dyDescent="0.25">
      <c r="A230" s="2">
        <v>44818</v>
      </c>
      <c r="B230" s="3" t="s">
        <v>18</v>
      </c>
      <c r="C230" s="3"/>
      <c r="D230" s="3"/>
      <c r="E230" s="6">
        <v>4402.42</v>
      </c>
      <c r="F230" s="6">
        <v>0</v>
      </c>
      <c r="G230" s="4">
        <v>-1381669.44</v>
      </c>
    </row>
    <row r="231" spans="1:7" x14ac:dyDescent="0.25">
      <c r="A231" s="2">
        <v>44818</v>
      </c>
      <c r="B231" s="3" t="s">
        <v>96</v>
      </c>
      <c r="C231" s="3"/>
      <c r="D231" s="3"/>
      <c r="E231" s="6">
        <v>0</v>
      </c>
      <c r="F231" s="6">
        <v>265531.24</v>
      </c>
      <c r="G231" s="4">
        <v>-1116138.2</v>
      </c>
    </row>
    <row r="232" spans="1:7" x14ac:dyDescent="0.25">
      <c r="A232" s="2">
        <v>44818</v>
      </c>
      <c r="B232" s="3" t="s">
        <v>15</v>
      </c>
      <c r="C232" s="3" t="s">
        <v>16</v>
      </c>
      <c r="D232" s="3"/>
      <c r="E232" s="6">
        <v>26.55</v>
      </c>
      <c r="F232" s="6">
        <v>0</v>
      </c>
      <c r="G232" s="4">
        <v>-1116164.75</v>
      </c>
    </row>
    <row r="233" spans="1:7" x14ac:dyDescent="0.25">
      <c r="A233" s="2">
        <v>44818</v>
      </c>
      <c r="B233" s="3" t="s">
        <v>17</v>
      </c>
      <c r="C233" s="3"/>
      <c r="D233" s="3"/>
      <c r="E233" s="6">
        <v>0.16</v>
      </c>
      <c r="F233" s="6">
        <v>0</v>
      </c>
      <c r="G233" s="4">
        <v>-1116164.9099999999</v>
      </c>
    </row>
    <row r="234" spans="1:7" x14ac:dyDescent="0.25">
      <c r="A234" s="2">
        <v>44818</v>
      </c>
      <c r="B234" s="3" t="s">
        <v>18</v>
      </c>
      <c r="C234" s="3"/>
      <c r="D234" s="3"/>
      <c r="E234" s="6">
        <v>1593.19</v>
      </c>
      <c r="F234" s="6">
        <v>0</v>
      </c>
      <c r="G234" s="4">
        <v>-1117758.1000000001</v>
      </c>
    </row>
    <row r="235" spans="1:7" x14ac:dyDescent="0.25">
      <c r="A235" s="2">
        <v>44818</v>
      </c>
      <c r="B235" s="3" t="s">
        <v>97</v>
      </c>
      <c r="C235" s="3"/>
      <c r="D235" s="3"/>
      <c r="E235" s="6">
        <v>405000</v>
      </c>
      <c r="F235" s="6">
        <v>0</v>
      </c>
      <c r="G235" s="4">
        <v>-1522758.1</v>
      </c>
    </row>
    <row r="236" spans="1:7" x14ac:dyDescent="0.25">
      <c r="A236" s="2">
        <v>44818</v>
      </c>
      <c r="B236" s="3" t="s">
        <v>98</v>
      </c>
      <c r="C236" s="3"/>
      <c r="D236" s="3"/>
      <c r="E236" s="6">
        <v>606000</v>
      </c>
      <c r="F236" s="6">
        <v>0</v>
      </c>
      <c r="G236" s="4">
        <v>-2128758.1</v>
      </c>
    </row>
    <row r="237" spans="1:7" x14ac:dyDescent="0.25">
      <c r="A237" s="2">
        <v>44818</v>
      </c>
      <c r="B237" s="3" t="s">
        <v>99</v>
      </c>
      <c r="C237" s="3"/>
      <c r="D237" s="3"/>
      <c r="E237" s="6">
        <v>1046905</v>
      </c>
      <c r="F237" s="6">
        <v>0</v>
      </c>
      <c r="G237" s="4">
        <v>-3175663.1</v>
      </c>
    </row>
    <row r="238" spans="1:7" x14ac:dyDescent="0.25">
      <c r="A238" s="2">
        <v>44818</v>
      </c>
      <c r="B238" s="3" t="s">
        <v>100</v>
      </c>
      <c r="C238" s="3"/>
      <c r="D238" s="3"/>
      <c r="E238" s="6">
        <v>1046905</v>
      </c>
      <c r="F238" s="6">
        <v>0</v>
      </c>
      <c r="G238" s="4">
        <v>-4222568.0999999996</v>
      </c>
    </row>
    <row r="239" spans="1:7" x14ac:dyDescent="0.25">
      <c r="A239" s="2">
        <v>44818</v>
      </c>
      <c r="B239" s="3" t="s">
        <v>17</v>
      </c>
      <c r="C239" s="3"/>
      <c r="D239" s="3"/>
      <c r="E239" s="6">
        <v>18628.86</v>
      </c>
      <c r="F239" s="6">
        <v>0</v>
      </c>
      <c r="G239" s="4">
        <v>-4241196.96</v>
      </c>
    </row>
    <row r="240" spans="1:7" x14ac:dyDescent="0.25">
      <c r="A240" s="2">
        <v>44819</v>
      </c>
      <c r="B240" s="3" t="s">
        <v>101</v>
      </c>
      <c r="C240" s="3"/>
      <c r="D240" s="3"/>
      <c r="E240" s="6">
        <v>15096.57</v>
      </c>
      <c r="F240" s="6">
        <v>0</v>
      </c>
      <c r="G240" s="4">
        <v>-4256293.53</v>
      </c>
    </row>
    <row r="241" spans="1:7" x14ac:dyDescent="0.25">
      <c r="A241" s="2">
        <v>44819</v>
      </c>
      <c r="B241" s="3" t="s">
        <v>102</v>
      </c>
      <c r="C241" s="3"/>
      <c r="D241" s="3"/>
      <c r="E241" s="6">
        <v>388134</v>
      </c>
      <c r="F241" s="6">
        <v>0</v>
      </c>
      <c r="G241" s="4">
        <v>-4644427.53</v>
      </c>
    </row>
    <row r="242" spans="1:7" x14ac:dyDescent="0.25">
      <c r="A242" s="2">
        <v>44819</v>
      </c>
      <c r="B242" s="3" t="s">
        <v>38</v>
      </c>
      <c r="C242" s="3"/>
      <c r="D242" s="3"/>
      <c r="E242" s="6">
        <v>388742.75</v>
      </c>
      <c r="F242" s="6">
        <v>0</v>
      </c>
      <c r="G242" s="4">
        <v>-5033170.28</v>
      </c>
    </row>
    <row r="243" spans="1:7" x14ac:dyDescent="0.25">
      <c r="A243" s="2">
        <v>44819</v>
      </c>
      <c r="B243" s="3" t="s">
        <v>103</v>
      </c>
      <c r="C243" s="3"/>
      <c r="D243" s="3"/>
      <c r="E243" s="6">
        <v>808768</v>
      </c>
      <c r="F243" s="6">
        <v>0</v>
      </c>
      <c r="G243" s="4">
        <v>-5841938.2800000003</v>
      </c>
    </row>
    <row r="244" spans="1:7" x14ac:dyDescent="0.25">
      <c r="A244" s="2">
        <v>44819</v>
      </c>
      <c r="B244" s="3" t="s">
        <v>104</v>
      </c>
      <c r="C244" s="3"/>
      <c r="D244" s="3"/>
      <c r="E244" s="6">
        <v>1013000</v>
      </c>
      <c r="F244" s="6">
        <v>0</v>
      </c>
      <c r="G244" s="4">
        <v>-6854938.2800000003</v>
      </c>
    </row>
    <row r="245" spans="1:7" x14ac:dyDescent="0.25">
      <c r="A245" s="2">
        <v>44819</v>
      </c>
      <c r="B245" s="3" t="s">
        <v>105</v>
      </c>
      <c r="C245" s="3"/>
      <c r="D245" s="3"/>
      <c r="E245" s="6">
        <v>2200</v>
      </c>
      <c r="F245" s="6">
        <v>0</v>
      </c>
      <c r="G245" s="4">
        <v>-6857138.2800000003</v>
      </c>
    </row>
    <row r="246" spans="1:7" x14ac:dyDescent="0.25">
      <c r="A246" s="2">
        <v>44819</v>
      </c>
      <c r="B246" s="3" t="s">
        <v>83</v>
      </c>
      <c r="C246" s="3"/>
      <c r="D246" s="3"/>
      <c r="E246" s="6">
        <v>462</v>
      </c>
      <c r="F246" s="6">
        <v>0</v>
      </c>
      <c r="G246" s="4">
        <v>-6857600.2800000003</v>
      </c>
    </row>
    <row r="247" spans="1:7" x14ac:dyDescent="0.25">
      <c r="A247" s="2">
        <v>44819</v>
      </c>
      <c r="B247" s="3" t="s">
        <v>105</v>
      </c>
      <c r="C247" s="3"/>
      <c r="D247" s="3"/>
      <c r="E247" s="6">
        <v>2200</v>
      </c>
      <c r="F247" s="6">
        <v>0</v>
      </c>
      <c r="G247" s="4">
        <v>-6859800.2800000003</v>
      </c>
    </row>
    <row r="248" spans="1:7" x14ac:dyDescent="0.25">
      <c r="A248" s="2">
        <v>44819</v>
      </c>
      <c r="B248" s="3" t="s">
        <v>83</v>
      </c>
      <c r="C248" s="3"/>
      <c r="D248" s="3"/>
      <c r="E248" s="6">
        <v>462</v>
      </c>
      <c r="F248" s="6">
        <v>0</v>
      </c>
      <c r="G248" s="4">
        <v>-6860262.2800000003</v>
      </c>
    </row>
    <row r="249" spans="1:7" x14ac:dyDescent="0.25">
      <c r="A249" s="2">
        <v>44819</v>
      </c>
      <c r="B249" s="3" t="s">
        <v>105</v>
      </c>
      <c r="C249" s="3"/>
      <c r="D249" s="3"/>
      <c r="E249" s="6">
        <v>2200</v>
      </c>
      <c r="F249" s="6">
        <v>0</v>
      </c>
      <c r="G249" s="4">
        <v>-6862462.2800000003</v>
      </c>
    </row>
    <row r="250" spans="1:7" x14ac:dyDescent="0.25">
      <c r="A250" s="2">
        <v>44819</v>
      </c>
      <c r="B250" s="3" t="s">
        <v>83</v>
      </c>
      <c r="C250" s="3"/>
      <c r="D250" s="3"/>
      <c r="E250" s="6">
        <v>462</v>
      </c>
      <c r="F250" s="6">
        <v>0</v>
      </c>
      <c r="G250" s="4">
        <v>-6862924.2800000003</v>
      </c>
    </row>
    <row r="251" spans="1:7" x14ac:dyDescent="0.25">
      <c r="A251" s="2">
        <v>44819</v>
      </c>
      <c r="B251" s="3" t="s">
        <v>28</v>
      </c>
      <c r="C251" s="3" t="s">
        <v>29</v>
      </c>
      <c r="D251" s="3">
        <v>30712013962</v>
      </c>
      <c r="E251" s="6">
        <v>0</v>
      </c>
      <c r="F251" s="6">
        <v>450000</v>
      </c>
      <c r="G251" s="4">
        <v>-6412924.2800000003</v>
      </c>
    </row>
    <row r="252" spans="1:7" x14ac:dyDescent="0.25">
      <c r="A252" s="2">
        <v>44819</v>
      </c>
      <c r="B252" s="3" t="s">
        <v>7</v>
      </c>
      <c r="C252" s="3" t="s">
        <v>8</v>
      </c>
      <c r="D252" s="3">
        <v>30712013962</v>
      </c>
      <c r="E252" s="6">
        <v>0</v>
      </c>
      <c r="F252" s="6">
        <v>2700000</v>
      </c>
      <c r="G252" s="4">
        <v>-3712924.28</v>
      </c>
    </row>
    <row r="253" spans="1:7" x14ac:dyDescent="0.25">
      <c r="A253" s="2">
        <v>44819</v>
      </c>
      <c r="B253" s="3" t="s">
        <v>28</v>
      </c>
      <c r="C253" s="3" t="s">
        <v>8</v>
      </c>
      <c r="D253" s="3">
        <v>30712013962</v>
      </c>
      <c r="E253" s="6">
        <v>0</v>
      </c>
      <c r="F253" s="6">
        <v>1600000</v>
      </c>
      <c r="G253" s="4">
        <v>-2112924.2799999998</v>
      </c>
    </row>
    <row r="254" spans="1:7" x14ac:dyDescent="0.25">
      <c r="A254" s="2">
        <v>44819</v>
      </c>
      <c r="B254" s="3" t="s">
        <v>7</v>
      </c>
      <c r="C254" s="3" t="s">
        <v>106</v>
      </c>
      <c r="D254" s="3">
        <v>30712013962</v>
      </c>
      <c r="E254" s="6">
        <v>0</v>
      </c>
      <c r="F254" s="6">
        <v>200000</v>
      </c>
      <c r="G254" s="4">
        <v>-1912924.28</v>
      </c>
    </row>
    <row r="255" spans="1:7" x14ac:dyDescent="0.25">
      <c r="A255" s="2">
        <v>44819</v>
      </c>
      <c r="B255" s="3" t="s">
        <v>28</v>
      </c>
      <c r="C255" s="3" t="s">
        <v>56</v>
      </c>
      <c r="D255" s="3">
        <v>30712013962</v>
      </c>
      <c r="E255" s="6">
        <v>0</v>
      </c>
      <c r="F255" s="6">
        <v>620000</v>
      </c>
      <c r="G255" s="4">
        <v>-1292924.28</v>
      </c>
    </row>
    <row r="256" spans="1:7" x14ac:dyDescent="0.25">
      <c r="A256" s="2">
        <v>44819</v>
      </c>
      <c r="B256" s="3" t="s">
        <v>11</v>
      </c>
      <c r="C256" s="3" t="s">
        <v>107</v>
      </c>
      <c r="D256" s="3">
        <v>20251250856</v>
      </c>
      <c r="E256" s="6">
        <v>363000</v>
      </c>
      <c r="F256" s="6">
        <v>0</v>
      </c>
      <c r="G256" s="4">
        <v>-1655924.28</v>
      </c>
    </row>
    <row r="257" spans="1:7" x14ac:dyDescent="0.25">
      <c r="A257" s="2">
        <v>44819</v>
      </c>
      <c r="B257" s="3" t="s">
        <v>108</v>
      </c>
      <c r="C257" s="3"/>
      <c r="D257" s="3"/>
      <c r="E257" s="6">
        <v>250</v>
      </c>
      <c r="F257" s="6">
        <v>0</v>
      </c>
      <c r="G257" s="4">
        <v>-1656174.28</v>
      </c>
    </row>
    <row r="258" spans="1:7" x14ac:dyDescent="0.25">
      <c r="A258" s="2">
        <v>44819</v>
      </c>
      <c r="B258" s="3" t="s">
        <v>83</v>
      </c>
      <c r="C258" s="3"/>
      <c r="D258" s="3"/>
      <c r="E258" s="6">
        <v>52.5</v>
      </c>
      <c r="F258" s="6">
        <v>0</v>
      </c>
      <c r="G258" s="4">
        <v>-1656226.78</v>
      </c>
    </row>
    <row r="259" spans="1:7" x14ac:dyDescent="0.25">
      <c r="A259" s="2">
        <v>44819</v>
      </c>
      <c r="B259" s="3" t="s">
        <v>11</v>
      </c>
      <c r="C259" s="3" t="s">
        <v>109</v>
      </c>
      <c r="D259" s="3">
        <v>30708196351</v>
      </c>
      <c r="E259" s="6">
        <v>250000</v>
      </c>
      <c r="F259" s="6">
        <v>0</v>
      </c>
      <c r="G259" s="4">
        <v>-1906226.78</v>
      </c>
    </row>
    <row r="260" spans="1:7" x14ac:dyDescent="0.25">
      <c r="A260" s="2">
        <v>44819</v>
      </c>
      <c r="B260" s="3" t="s">
        <v>108</v>
      </c>
      <c r="C260" s="3"/>
      <c r="D260" s="3"/>
      <c r="E260" s="6">
        <v>250</v>
      </c>
      <c r="F260" s="6">
        <v>0</v>
      </c>
      <c r="G260" s="4">
        <v>-1906476.78</v>
      </c>
    </row>
    <row r="261" spans="1:7" x14ac:dyDescent="0.25">
      <c r="A261" s="2">
        <v>44819</v>
      </c>
      <c r="B261" s="3" t="s">
        <v>83</v>
      </c>
      <c r="C261" s="3"/>
      <c r="D261" s="3"/>
      <c r="E261" s="6">
        <v>52.5</v>
      </c>
      <c r="F261" s="6">
        <v>0</v>
      </c>
      <c r="G261" s="4">
        <v>-1906529.28</v>
      </c>
    </row>
    <row r="262" spans="1:7" x14ac:dyDescent="0.25">
      <c r="A262" s="2">
        <v>44819</v>
      </c>
      <c r="B262" s="3" t="s">
        <v>93</v>
      </c>
      <c r="C262" s="3" t="s">
        <v>110</v>
      </c>
      <c r="D262" s="3">
        <v>30712304908</v>
      </c>
      <c r="E262" s="6">
        <v>0</v>
      </c>
      <c r="F262" s="6">
        <v>540784.68000000005</v>
      </c>
      <c r="G262" s="4">
        <v>-1365744.6</v>
      </c>
    </row>
    <row r="263" spans="1:7" x14ac:dyDescent="0.25">
      <c r="A263" s="2">
        <v>44819</v>
      </c>
      <c r="B263" s="3" t="s">
        <v>15</v>
      </c>
      <c r="C263" s="3" t="s">
        <v>16</v>
      </c>
      <c r="D263" s="3"/>
      <c r="E263" s="6">
        <v>54.08</v>
      </c>
      <c r="F263" s="6">
        <v>0</v>
      </c>
      <c r="G263" s="4">
        <v>-1365798.68</v>
      </c>
    </row>
    <row r="264" spans="1:7" x14ac:dyDescent="0.25">
      <c r="A264" s="2">
        <v>44819</v>
      </c>
      <c r="B264" s="3" t="s">
        <v>17</v>
      </c>
      <c r="C264" s="3"/>
      <c r="D264" s="3"/>
      <c r="E264" s="6">
        <v>19412.32</v>
      </c>
      <c r="F264" s="6">
        <v>0</v>
      </c>
      <c r="G264" s="4">
        <v>-1385211</v>
      </c>
    </row>
    <row r="265" spans="1:7" x14ac:dyDescent="0.25">
      <c r="A265" s="2">
        <v>44819</v>
      </c>
      <c r="B265" s="3" t="s">
        <v>18</v>
      </c>
      <c r="C265" s="3"/>
      <c r="D265" s="3"/>
      <c r="E265" s="6">
        <v>3244.71</v>
      </c>
      <c r="F265" s="6">
        <v>0</v>
      </c>
      <c r="G265" s="4">
        <v>-1388455.71</v>
      </c>
    </row>
    <row r="266" spans="1:7" x14ac:dyDescent="0.25">
      <c r="A266" s="2">
        <v>44819</v>
      </c>
      <c r="B266" s="3" t="s">
        <v>111</v>
      </c>
      <c r="C266" s="3"/>
      <c r="D266" s="3"/>
      <c r="E266" s="6">
        <v>119837.3</v>
      </c>
      <c r="F266" s="6">
        <v>0</v>
      </c>
      <c r="G266" s="4">
        <v>-1508293.01</v>
      </c>
    </row>
    <row r="267" spans="1:7" x14ac:dyDescent="0.25">
      <c r="A267" s="2">
        <v>44819</v>
      </c>
      <c r="B267" s="3" t="s">
        <v>17</v>
      </c>
      <c r="C267" s="3"/>
      <c r="D267" s="3"/>
      <c r="E267" s="6">
        <v>719.02</v>
      </c>
      <c r="F267" s="6">
        <v>0</v>
      </c>
      <c r="G267" s="4">
        <v>-1509012.03</v>
      </c>
    </row>
    <row r="268" spans="1:7" x14ac:dyDescent="0.25">
      <c r="A268" s="2">
        <v>44820</v>
      </c>
      <c r="B268" s="3" t="s">
        <v>112</v>
      </c>
      <c r="C268" s="3"/>
      <c r="D268" s="3"/>
      <c r="E268" s="6">
        <v>200000</v>
      </c>
      <c r="F268" s="6">
        <v>0</v>
      </c>
      <c r="G268" s="4">
        <v>-1709012.03</v>
      </c>
    </row>
    <row r="269" spans="1:7" x14ac:dyDescent="0.25">
      <c r="A269" s="2">
        <v>44820</v>
      </c>
      <c r="B269" s="3" t="s">
        <v>113</v>
      </c>
      <c r="C269" s="3"/>
      <c r="D269" s="3"/>
      <c r="E269" s="6">
        <v>240236.5</v>
      </c>
      <c r="F269" s="6">
        <v>0</v>
      </c>
      <c r="G269" s="4">
        <v>-1949248.53</v>
      </c>
    </row>
    <row r="270" spans="1:7" x14ac:dyDescent="0.25">
      <c r="A270" s="2">
        <v>44820</v>
      </c>
      <c r="B270" s="3" t="s">
        <v>114</v>
      </c>
      <c r="C270" s="3"/>
      <c r="D270" s="3"/>
      <c r="E270" s="6">
        <v>240640.14</v>
      </c>
      <c r="F270" s="6">
        <v>0</v>
      </c>
      <c r="G270" s="4">
        <v>-2189888.67</v>
      </c>
    </row>
    <row r="271" spans="1:7" x14ac:dyDescent="0.25">
      <c r="A271" s="2">
        <v>44820</v>
      </c>
      <c r="B271" s="3" t="s">
        <v>115</v>
      </c>
      <c r="C271" s="3"/>
      <c r="D271" s="3"/>
      <c r="E271" s="6">
        <v>267491.27</v>
      </c>
      <c r="F271" s="6">
        <v>0</v>
      </c>
      <c r="G271" s="4">
        <v>-2457379.94</v>
      </c>
    </row>
    <row r="272" spans="1:7" x14ac:dyDescent="0.25">
      <c r="A272" s="2">
        <v>44820</v>
      </c>
      <c r="B272" s="3" t="s">
        <v>116</v>
      </c>
      <c r="C272" s="3"/>
      <c r="D272" s="3"/>
      <c r="E272" s="6">
        <v>315000</v>
      </c>
      <c r="F272" s="6">
        <v>0</v>
      </c>
      <c r="G272" s="4">
        <v>-2772379.94</v>
      </c>
    </row>
    <row r="273" spans="1:7" x14ac:dyDescent="0.25">
      <c r="A273" s="2">
        <v>44820</v>
      </c>
      <c r="B273" s="3" t="s">
        <v>117</v>
      </c>
      <c r="C273" s="3"/>
      <c r="D273" s="3"/>
      <c r="E273" s="6">
        <v>422483</v>
      </c>
      <c r="F273" s="6">
        <v>0</v>
      </c>
      <c r="G273" s="4">
        <v>-3194862.94</v>
      </c>
    </row>
    <row r="274" spans="1:7" x14ac:dyDescent="0.25">
      <c r="A274" s="2">
        <v>44820</v>
      </c>
      <c r="B274" s="3" t="s">
        <v>118</v>
      </c>
      <c r="C274" s="3"/>
      <c r="D274" s="3"/>
      <c r="E274" s="6">
        <v>424000</v>
      </c>
      <c r="F274" s="6">
        <v>0</v>
      </c>
      <c r="G274" s="4">
        <v>-3618862.94</v>
      </c>
    </row>
    <row r="275" spans="1:7" x14ac:dyDescent="0.25">
      <c r="A275" s="2">
        <v>44820</v>
      </c>
      <c r="B275" s="3" t="s">
        <v>119</v>
      </c>
      <c r="C275" s="3"/>
      <c r="D275" s="3"/>
      <c r="E275" s="6">
        <v>808768</v>
      </c>
      <c r="F275" s="6">
        <v>0</v>
      </c>
      <c r="G275" s="4">
        <v>-4427630.9400000004</v>
      </c>
    </row>
    <row r="276" spans="1:7" x14ac:dyDescent="0.25">
      <c r="A276" s="2">
        <v>44820</v>
      </c>
      <c r="B276" s="3" t="s">
        <v>120</v>
      </c>
      <c r="C276" s="3"/>
      <c r="D276" s="3"/>
      <c r="E276" s="6">
        <v>1046905</v>
      </c>
      <c r="F276" s="6">
        <v>0</v>
      </c>
      <c r="G276" s="4">
        <v>-5474535.9400000004</v>
      </c>
    </row>
    <row r="277" spans="1:7" x14ac:dyDescent="0.25">
      <c r="A277" s="2">
        <v>44820</v>
      </c>
      <c r="B277" s="3" t="s">
        <v>121</v>
      </c>
      <c r="C277" s="3" t="s">
        <v>122</v>
      </c>
      <c r="D277" s="3">
        <v>27239408791</v>
      </c>
      <c r="E277" s="6">
        <v>0</v>
      </c>
      <c r="F277" s="6">
        <v>30492</v>
      </c>
      <c r="G277" s="4">
        <v>-5444043.9400000004</v>
      </c>
    </row>
    <row r="278" spans="1:7" x14ac:dyDescent="0.25">
      <c r="A278" s="2">
        <v>44820</v>
      </c>
      <c r="B278" s="3" t="s">
        <v>15</v>
      </c>
      <c r="C278" s="3" t="s">
        <v>16</v>
      </c>
      <c r="D278" s="3"/>
      <c r="E278" s="6">
        <v>3.05</v>
      </c>
      <c r="F278" s="6">
        <v>0</v>
      </c>
      <c r="G278" s="4">
        <v>-5444046.9900000002</v>
      </c>
    </row>
    <row r="279" spans="1:7" x14ac:dyDescent="0.25">
      <c r="A279" s="2">
        <v>44820</v>
      </c>
      <c r="B279" s="3" t="s">
        <v>7</v>
      </c>
      <c r="C279" s="3" t="s">
        <v>8</v>
      </c>
      <c r="D279" s="3">
        <v>30712013962</v>
      </c>
      <c r="E279" s="6">
        <v>0</v>
      </c>
      <c r="F279" s="6">
        <v>2100000</v>
      </c>
      <c r="G279" s="4">
        <v>-3344046.99</v>
      </c>
    </row>
    <row r="280" spans="1:7" x14ac:dyDescent="0.25">
      <c r="A280" s="2">
        <v>44820</v>
      </c>
      <c r="B280" s="3" t="s">
        <v>76</v>
      </c>
      <c r="C280" s="3" t="s">
        <v>77</v>
      </c>
      <c r="D280" s="3"/>
      <c r="E280" s="6">
        <v>0</v>
      </c>
      <c r="F280" s="6">
        <v>3278236.92</v>
      </c>
      <c r="G280" s="4">
        <v>-65810.070000000007</v>
      </c>
    </row>
    <row r="281" spans="1:7" x14ac:dyDescent="0.25">
      <c r="A281" s="2">
        <v>44820</v>
      </c>
      <c r="B281" s="3" t="s">
        <v>76</v>
      </c>
      <c r="C281" s="3" t="s">
        <v>77</v>
      </c>
      <c r="D281" s="3"/>
      <c r="E281" s="6">
        <v>0</v>
      </c>
      <c r="F281" s="6">
        <v>3278236.91</v>
      </c>
      <c r="G281" s="4">
        <v>3212426.84</v>
      </c>
    </row>
    <row r="282" spans="1:7" x14ac:dyDescent="0.25">
      <c r="A282" s="2">
        <v>44820</v>
      </c>
      <c r="B282" s="3" t="s">
        <v>95</v>
      </c>
      <c r="C282" s="3" t="s">
        <v>8</v>
      </c>
      <c r="D282" s="3">
        <v>30712013962</v>
      </c>
      <c r="E282" s="6">
        <v>5000000</v>
      </c>
      <c r="F282" s="6">
        <v>0</v>
      </c>
      <c r="G282" s="4">
        <v>-1787573.16</v>
      </c>
    </row>
    <row r="283" spans="1:7" x14ac:dyDescent="0.25">
      <c r="A283" s="2">
        <v>44820</v>
      </c>
      <c r="B283" s="3" t="s">
        <v>108</v>
      </c>
      <c r="C283" s="3"/>
      <c r="D283" s="3"/>
      <c r="E283" s="6">
        <v>250</v>
      </c>
      <c r="F283" s="6">
        <v>0</v>
      </c>
      <c r="G283" s="4">
        <v>-1787823.16</v>
      </c>
    </row>
    <row r="284" spans="1:7" x14ac:dyDescent="0.25">
      <c r="A284" s="2">
        <v>44820</v>
      </c>
      <c r="B284" s="3" t="s">
        <v>83</v>
      </c>
      <c r="C284" s="3"/>
      <c r="D284" s="3"/>
      <c r="E284" s="6">
        <v>52.5</v>
      </c>
      <c r="F284" s="6">
        <v>0</v>
      </c>
      <c r="G284" s="4">
        <v>-1787875.66</v>
      </c>
    </row>
    <row r="285" spans="1:7" x14ac:dyDescent="0.25">
      <c r="A285" s="2">
        <v>44820</v>
      </c>
      <c r="B285" s="3" t="s">
        <v>11</v>
      </c>
      <c r="C285" s="3" t="s">
        <v>123</v>
      </c>
      <c r="D285" s="3">
        <v>20297015509</v>
      </c>
      <c r="E285" s="6">
        <v>20328</v>
      </c>
      <c r="F285" s="6">
        <v>0</v>
      </c>
      <c r="G285" s="4">
        <v>-1808203.66</v>
      </c>
    </row>
    <row r="286" spans="1:7" x14ac:dyDescent="0.25">
      <c r="A286" s="2">
        <v>44820</v>
      </c>
      <c r="B286" s="3" t="s">
        <v>108</v>
      </c>
      <c r="C286" s="3"/>
      <c r="D286" s="3"/>
      <c r="E286" s="6">
        <v>250</v>
      </c>
      <c r="F286" s="6">
        <v>0</v>
      </c>
      <c r="G286" s="4">
        <v>-1808453.66</v>
      </c>
    </row>
    <row r="287" spans="1:7" x14ac:dyDescent="0.25">
      <c r="A287" s="2">
        <v>44820</v>
      </c>
      <c r="B287" s="3" t="s">
        <v>83</v>
      </c>
      <c r="C287" s="3"/>
      <c r="D287" s="3"/>
      <c r="E287" s="6">
        <v>52.5</v>
      </c>
      <c r="F287" s="6">
        <v>0</v>
      </c>
      <c r="G287" s="4">
        <v>-1808506.16</v>
      </c>
    </row>
    <row r="288" spans="1:7" x14ac:dyDescent="0.25">
      <c r="A288" s="2">
        <v>44820</v>
      </c>
      <c r="B288" s="3" t="s">
        <v>81</v>
      </c>
      <c r="C288" s="3" t="s">
        <v>124</v>
      </c>
      <c r="D288" s="3"/>
      <c r="E288" s="6">
        <v>357241.71</v>
      </c>
      <c r="F288" s="6">
        <v>0</v>
      </c>
      <c r="G288" s="4">
        <v>-2165747.87</v>
      </c>
    </row>
    <row r="289" spans="1:7" x14ac:dyDescent="0.25">
      <c r="A289" s="2">
        <v>44820</v>
      </c>
      <c r="B289" s="3" t="s">
        <v>83</v>
      </c>
      <c r="C289" s="3" t="s">
        <v>124</v>
      </c>
      <c r="D289" s="3"/>
      <c r="E289" s="6">
        <v>37510.379999999997</v>
      </c>
      <c r="F289" s="6">
        <v>0</v>
      </c>
      <c r="G289" s="4">
        <v>-2203258.25</v>
      </c>
    </row>
    <row r="290" spans="1:7" x14ac:dyDescent="0.25">
      <c r="A290" s="2">
        <v>44820</v>
      </c>
      <c r="B290" s="3" t="s">
        <v>84</v>
      </c>
      <c r="C290" s="3" t="s">
        <v>124</v>
      </c>
      <c r="D290" s="3"/>
      <c r="E290" s="6">
        <v>12457.3</v>
      </c>
      <c r="F290" s="6">
        <v>0</v>
      </c>
      <c r="G290" s="4">
        <v>-2215715.5499999998</v>
      </c>
    </row>
    <row r="291" spans="1:7" x14ac:dyDescent="0.25">
      <c r="A291" s="2">
        <v>44820</v>
      </c>
      <c r="B291" s="3" t="s">
        <v>81</v>
      </c>
      <c r="C291" s="3" t="s">
        <v>125</v>
      </c>
      <c r="D291" s="3"/>
      <c r="E291" s="6">
        <v>512783.29</v>
      </c>
      <c r="F291" s="6">
        <v>0</v>
      </c>
      <c r="G291" s="4">
        <v>-2728498.84</v>
      </c>
    </row>
    <row r="292" spans="1:7" x14ac:dyDescent="0.25">
      <c r="A292" s="2">
        <v>44820</v>
      </c>
      <c r="B292" s="3" t="s">
        <v>83</v>
      </c>
      <c r="C292" s="3" t="s">
        <v>125</v>
      </c>
      <c r="D292" s="3"/>
      <c r="E292" s="6">
        <v>53842.25</v>
      </c>
      <c r="F292" s="6">
        <v>0</v>
      </c>
      <c r="G292" s="4">
        <v>-2782341.09</v>
      </c>
    </row>
    <row r="293" spans="1:7" x14ac:dyDescent="0.25">
      <c r="A293" s="2">
        <v>44820</v>
      </c>
      <c r="B293" s="3" t="s">
        <v>84</v>
      </c>
      <c r="C293" s="3" t="s">
        <v>125</v>
      </c>
      <c r="D293" s="3"/>
      <c r="E293" s="6">
        <v>12457.3</v>
      </c>
      <c r="F293" s="6">
        <v>0</v>
      </c>
      <c r="G293" s="4">
        <v>-2794798.39</v>
      </c>
    </row>
    <row r="294" spans="1:7" x14ac:dyDescent="0.25">
      <c r="A294" s="2">
        <v>44820</v>
      </c>
      <c r="B294" s="3" t="s">
        <v>17</v>
      </c>
      <c r="C294" s="3"/>
      <c r="D294" s="3"/>
      <c r="E294" s="6">
        <v>24616.36</v>
      </c>
      <c r="F294" s="6">
        <v>0</v>
      </c>
      <c r="G294" s="4">
        <v>-2819414.75</v>
      </c>
    </row>
    <row r="295" spans="1:7" x14ac:dyDescent="0.25">
      <c r="A295" s="2">
        <v>44820</v>
      </c>
      <c r="B295" s="3" t="s">
        <v>18</v>
      </c>
      <c r="C295" s="3"/>
      <c r="D295" s="3"/>
      <c r="E295" s="6">
        <v>39521.800000000003</v>
      </c>
      <c r="F295" s="6">
        <v>0</v>
      </c>
      <c r="G295" s="4">
        <v>-2858936.55</v>
      </c>
    </row>
    <row r="296" spans="1:7" x14ac:dyDescent="0.25">
      <c r="A296" s="2">
        <v>44820</v>
      </c>
      <c r="B296" s="3" t="s">
        <v>126</v>
      </c>
      <c r="C296" s="3"/>
      <c r="D296" s="3"/>
      <c r="E296" s="6">
        <v>313000</v>
      </c>
      <c r="F296" s="6">
        <v>0</v>
      </c>
      <c r="G296" s="4">
        <v>-3171936.55</v>
      </c>
    </row>
    <row r="297" spans="1:7" x14ac:dyDescent="0.25">
      <c r="A297" s="2">
        <v>44820</v>
      </c>
      <c r="B297" s="3" t="s">
        <v>17</v>
      </c>
      <c r="C297" s="3"/>
      <c r="D297" s="3"/>
      <c r="E297" s="6">
        <v>1878</v>
      </c>
      <c r="F297" s="6">
        <v>0</v>
      </c>
      <c r="G297" s="4">
        <v>-3173814.55</v>
      </c>
    </row>
    <row r="298" spans="1:7" x14ac:dyDescent="0.25">
      <c r="A298" s="2">
        <v>44823</v>
      </c>
      <c r="B298" s="3" t="s">
        <v>127</v>
      </c>
      <c r="C298" s="3"/>
      <c r="D298" s="3"/>
      <c r="E298" s="6">
        <v>43999</v>
      </c>
      <c r="F298" s="6">
        <v>0</v>
      </c>
      <c r="G298" s="4">
        <v>-3217813.55</v>
      </c>
    </row>
    <row r="299" spans="1:7" x14ac:dyDescent="0.25">
      <c r="A299" s="2">
        <v>44823</v>
      </c>
      <c r="B299" s="3" t="s">
        <v>128</v>
      </c>
      <c r="C299" s="3"/>
      <c r="D299" s="3"/>
      <c r="E299" s="6">
        <v>45012</v>
      </c>
      <c r="F299" s="6">
        <v>0</v>
      </c>
      <c r="G299" s="4">
        <v>-3262825.55</v>
      </c>
    </row>
    <row r="300" spans="1:7" x14ac:dyDescent="0.25">
      <c r="A300" s="2">
        <v>44823</v>
      </c>
      <c r="B300" s="3" t="s">
        <v>129</v>
      </c>
      <c r="C300" s="3"/>
      <c r="D300" s="3"/>
      <c r="E300" s="6">
        <v>155596.57</v>
      </c>
      <c r="F300" s="6">
        <v>0</v>
      </c>
      <c r="G300" s="4">
        <v>-3418422.12</v>
      </c>
    </row>
    <row r="301" spans="1:7" x14ac:dyDescent="0.25">
      <c r="A301" s="2">
        <v>44823</v>
      </c>
      <c r="B301" s="3" t="s">
        <v>130</v>
      </c>
      <c r="C301" s="3"/>
      <c r="D301" s="3"/>
      <c r="E301" s="6">
        <v>313155.01</v>
      </c>
      <c r="F301" s="6">
        <v>0</v>
      </c>
      <c r="G301" s="4">
        <v>-3731577.13</v>
      </c>
    </row>
    <row r="302" spans="1:7" x14ac:dyDescent="0.25">
      <c r="A302" s="2">
        <v>44823</v>
      </c>
      <c r="B302" s="3" t="s">
        <v>131</v>
      </c>
      <c r="C302" s="3"/>
      <c r="D302" s="3"/>
      <c r="E302" s="6">
        <v>500000</v>
      </c>
      <c r="F302" s="6">
        <v>0</v>
      </c>
      <c r="G302" s="4">
        <v>-4231577.13</v>
      </c>
    </row>
    <row r="303" spans="1:7" x14ac:dyDescent="0.25">
      <c r="A303" s="2">
        <v>44823</v>
      </c>
      <c r="B303" s="3" t="s">
        <v>132</v>
      </c>
      <c r="C303" s="3"/>
      <c r="D303" s="3"/>
      <c r="E303" s="6">
        <v>500000</v>
      </c>
      <c r="F303" s="6">
        <v>0</v>
      </c>
      <c r="G303" s="4">
        <v>-4731577.13</v>
      </c>
    </row>
    <row r="304" spans="1:7" x14ac:dyDescent="0.25">
      <c r="A304" s="2">
        <v>44823</v>
      </c>
      <c r="B304" s="3" t="s">
        <v>133</v>
      </c>
      <c r="C304" s="3"/>
      <c r="D304" s="3"/>
      <c r="E304" s="6">
        <v>808768.47</v>
      </c>
      <c r="F304" s="6">
        <v>0</v>
      </c>
      <c r="G304" s="4">
        <v>-5540345.5999999996</v>
      </c>
    </row>
    <row r="305" spans="1:7" x14ac:dyDescent="0.25">
      <c r="A305" s="2">
        <v>44823</v>
      </c>
      <c r="B305" s="3" t="s">
        <v>134</v>
      </c>
      <c r="C305" s="3"/>
      <c r="D305" s="3"/>
      <c r="E305" s="6">
        <v>1013000</v>
      </c>
      <c r="F305" s="6">
        <v>0</v>
      </c>
      <c r="G305" s="4">
        <v>-6553345.5999999996</v>
      </c>
    </row>
    <row r="306" spans="1:7" x14ac:dyDescent="0.25">
      <c r="A306" s="2">
        <v>44823</v>
      </c>
      <c r="B306" s="3" t="s">
        <v>135</v>
      </c>
      <c r="C306" s="3"/>
      <c r="D306" s="3"/>
      <c r="E306" s="6">
        <v>1046905</v>
      </c>
      <c r="F306" s="6">
        <v>0</v>
      </c>
      <c r="G306" s="4">
        <v>-7600250.5999999996</v>
      </c>
    </row>
    <row r="307" spans="1:7" x14ac:dyDescent="0.25">
      <c r="A307" s="2">
        <v>44823</v>
      </c>
      <c r="B307" s="3" t="s">
        <v>13</v>
      </c>
      <c r="C307" s="3" t="s">
        <v>136</v>
      </c>
      <c r="D307" s="3">
        <v>30709793418</v>
      </c>
      <c r="E307" s="6">
        <v>0</v>
      </c>
      <c r="F307" s="6">
        <v>186340</v>
      </c>
      <c r="G307" s="4">
        <v>-7413910.5999999996</v>
      </c>
    </row>
    <row r="308" spans="1:7" x14ac:dyDescent="0.25">
      <c r="A308" s="2">
        <v>44823</v>
      </c>
      <c r="B308" s="3" t="s">
        <v>15</v>
      </c>
      <c r="C308" s="3" t="s">
        <v>16</v>
      </c>
      <c r="D308" s="3"/>
      <c r="E308" s="6">
        <v>18.63</v>
      </c>
      <c r="F308" s="6">
        <v>0</v>
      </c>
      <c r="G308" s="4">
        <v>-7413929.2300000004</v>
      </c>
    </row>
    <row r="309" spans="1:7" x14ac:dyDescent="0.25">
      <c r="A309" s="2">
        <v>44823</v>
      </c>
      <c r="B309" s="3" t="s">
        <v>28</v>
      </c>
      <c r="C309" s="3" t="s">
        <v>56</v>
      </c>
      <c r="D309" s="3">
        <v>30712013962</v>
      </c>
      <c r="E309" s="6">
        <v>0</v>
      </c>
      <c r="F309" s="6">
        <v>5700000</v>
      </c>
      <c r="G309" s="4">
        <v>-1713929.23</v>
      </c>
    </row>
    <row r="310" spans="1:7" x14ac:dyDescent="0.25">
      <c r="A310" s="2">
        <v>44823</v>
      </c>
      <c r="B310" s="3" t="s">
        <v>93</v>
      </c>
      <c r="C310" s="3" t="s">
        <v>137</v>
      </c>
      <c r="D310" s="3">
        <v>30710434561</v>
      </c>
      <c r="E310" s="6">
        <v>0</v>
      </c>
      <c r="F310" s="6">
        <v>1920000</v>
      </c>
      <c r="G310" s="4">
        <v>206070.77</v>
      </c>
    </row>
    <row r="311" spans="1:7" x14ac:dyDescent="0.25">
      <c r="A311" s="2">
        <v>44823</v>
      </c>
      <c r="B311" s="3" t="s">
        <v>15</v>
      </c>
      <c r="C311" s="3" t="s">
        <v>16</v>
      </c>
      <c r="D311" s="3"/>
      <c r="E311" s="6">
        <v>192</v>
      </c>
      <c r="F311" s="6">
        <v>0</v>
      </c>
      <c r="G311" s="4">
        <v>205878.77</v>
      </c>
    </row>
    <row r="312" spans="1:7" x14ac:dyDescent="0.25">
      <c r="A312" s="2">
        <v>44823</v>
      </c>
      <c r="B312" s="3" t="s">
        <v>17</v>
      </c>
      <c r="C312" s="3"/>
      <c r="D312" s="3"/>
      <c r="E312" s="6">
        <v>26559.88</v>
      </c>
      <c r="F312" s="6">
        <v>0</v>
      </c>
      <c r="G312" s="4">
        <v>179318.89</v>
      </c>
    </row>
    <row r="313" spans="1:7" x14ac:dyDescent="0.25">
      <c r="A313" s="2">
        <v>44823</v>
      </c>
      <c r="B313" s="3" t="s">
        <v>18</v>
      </c>
      <c r="C313" s="3"/>
      <c r="D313" s="3"/>
      <c r="E313" s="6">
        <v>12638.04</v>
      </c>
      <c r="F313" s="6">
        <v>0</v>
      </c>
      <c r="G313" s="4">
        <v>166680.85</v>
      </c>
    </row>
    <row r="314" spans="1:7" x14ac:dyDescent="0.25">
      <c r="A314" s="2">
        <v>44823</v>
      </c>
      <c r="B314" s="3" t="s">
        <v>30</v>
      </c>
      <c r="C314" s="3">
        <v>808023450151</v>
      </c>
      <c r="D314" s="3" t="s">
        <v>138</v>
      </c>
      <c r="E314" s="6">
        <v>1414314.15</v>
      </c>
      <c r="F314" s="6">
        <v>0</v>
      </c>
      <c r="G314" s="4">
        <v>-1247633.3</v>
      </c>
    </row>
    <row r="315" spans="1:7" x14ac:dyDescent="0.25">
      <c r="A315" s="2">
        <v>44823</v>
      </c>
      <c r="B315" s="3" t="s">
        <v>17</v>
      </c>
      <c r="C315" s="3"/>
      <c r="D315" s="3"/>
      <c r="E315" s="6">
        <v>8485.8799999999992</v>
      </c>
      <c r="F315" s="6">
        <v>0</v>
      </c>
      <c r="G315" s="4">
        <v>-1256119.18</v>
      </c>
    </row>
    <row r="316" spans="1:7" x14ac:dyDescent="0.25">
      <c r="A316" s="2">
        <v>44823</v>
      </c>
      <c r="B316" s="3" t="s">
        <v>139</v>
      </c>
      <c r="C316" s="3"/>
      <c r="D316" s="3"/>
      <c r="E316" s="6">
        <v>405000</v>
      </c>
      <c r="F316" s="6">
        <v>0</v>
      </c>
      <c r="G316" s="4">
        <v>-1661119.18</v>
      </c>
    </row>
    <row r="317" spans="1:7" x14ac:dyDescent="0.25">
      <c r="A317" s="2">
        <v>44823</v>
      </c>
      <c r="B317" s="3" t="s">
        <v>17</v>
      </c>
      <c r="C317" s="3"/>
      <c r="D317" s="3"/>
      <c r="E317" s="6">
        <v>2430</v>
      </c>
      <c r="F317" s="6">
        <v>0</v>
      </c>
      <c r="G317" s="4">
        <v>-1663549.18</v>
      </c>
    </row>
    <row r="318" spans="1:7" x14ac:dyDescent="0.25">
      <c r="A318" s="2">
        <v>44824</v>
      </c>
      <c r="B318" s="3" t="s">
        <v>140</v>
      </c>
      <c r="C318" s="3"/>
      <c r="D318" s="3"/>
      <c r="E318" s="6">
        <v>161913.64000000001</v>
      </c>
      <c r="F318" s="6">
        <v>0</v>
      </c>
      <c r="G318" s="4">
        <v>-1825462.82</v>
      </c>
    </row>
    <row r="319" spans="1:7" x14ac:dyDescent="0.25">
      <c r="A319" s="2">
        <v>44824</v>
      </c>
      <c r="B319" s="3" t="s">
        <v>141</v>
      </c>
      <c r="C319" s="3"/>
      <c r="D319" s="3"/>
      <c r="E319" s="6">
        <v>228176</v>
      </c>
      <c r="F319" s="6">
        <v>0</v>
      </c>
      <c r="G319" s="4">
        <v>-2053638.82</v>
      </c>
    </row>
    <row r="320" spans="1:7" x14ac:dyDescent="0.25">
      <c r="A320" s="2">
        <v>44824</v>
      </c>
      <c r="B320" s="3" t="s">
        <v>142</v>
      </c>
      <c r="C320" s="3"/>
      <c r="D320" s="3"/>
      <c r="E320" s="6">
        <v>305475</v>
      </c>
      <c r="F320" s="6">
        <v>0</v>
      </c>
      <c r="G320" s="4">
        <v>-2359113.8199999998</v>
      </c>
    </row>
    <row r="321" spans="1:7" x14ac:dyDescent="0.25">
      <c r="A321" s="2">
        <v>44824</v>
      </c>
      <c r="B321" s="3" t="s">
        <v>143</v>
      </c>
      <c r="C321" s="3"/>
      <c r="D321" s="3"/>
      <c r="E321" s="6">
        <v>313000</v>
      </c>
      <c r="F321" s="6">
        <v>0</v>
      </c>
      <c r="G321" s="4">
        <v>-2672113.8199999998</v>
      </c>
    </row>
    <row r="322" spans="1:7" x14ac:dyDescent="0.25">
      <c r="A322" s="2">
        <v>44824</v>
      </c>
      <c r="B322" s="3" t="s">
        <v>144</v>
      </c>
      <c r="C322" s="3"/>
      <c r="D322" s="3"/>
      <c r="E322" s="6">
        <v>347184.73</v>
      </c>
      <c r="F322" s="6">
        <v>0</v>
      </c>
      <c r="G322" s="4">
        <v>-3019298.55</v>
      </c>
    </row>
    <row r="323" spans="1:7" x14ac:dyDescent="0.25">
      <c r="A323" s="2">
        <v>44824</v>
      </c>
      <c r="B323" s="3" t="s">
        <v>145</v>
      </c>
      <c r="C323" s="3"/>
      <c r="D323" s="3"/>
      <c r="E323" s="6">
        <v>393528.3</v>
      </c>
      <c r="F323" s="6">
        <v>0</v>
      </c>
      <c r="G323" s="4">
        <v>-3412826.85</v>
      </c>
    </row>
    <row r="324" spans="1:7" x14ac:dyDescent="0.25">
      <c r="A324" s="2">
        <v>44824</v>
      </c>
      <c r="B324" s="3" t="s">
        <v>146</v>
      </c>
      <c r="C324" s="3"/>
      <c r="D324" s="3"/>
      <c r="E324" s="6">
        <v>462077.74</v>
      </c>
      <c r="F324" s="6">
        <v>0</v>
      </c>
      <c r="G324" s="4">
        <v>-3874904.59</v>
      </c>
    </row>
    <row r="325" spans="1:7" x14ac:dyDescent="0.25">
      <c r="A325" s="2">
        <v>44824</v>
      </c>
      <c r="B325" s="3" t="s">
        <v>147</v>
      </c>
      <c r="C325" s="3"/>
      <c r="D325" s="3"/>
      <c r="E325" s="6">
        <v>488250</v>
      </c>
      <c r="F325" s="6">
        <v>0</v>
      </c>
      <c r="G325" s="4">
        <v>-4363154.59</v>
      </c>
    </row>
    <row r="326" spans="1:7" x14ac:dyDescent="0.25">
      <c r="A326" s="2">
        <v>44824</v>
      </c>
      <c r="B326" s="3" t="s">
        <v>148</v>
      </c>
      <c r="C326" s="3"/>
      <c r="D326" s="3"/>
      <c r="E326" s="6">
        <v>488474</v>
      </c>
      <c r="F326" s="6">
        <v>0</v>
      </c>
      <c r="G326" s="4">
        <v>-4851628.59</v>
      </c>
    </row>
    <row r="327" spans="1:7" x14ac:dyDescent="0.25">
      <c r="A327" s="2">
        <v>44824</v>
      </c>
      <c r="B327" s="3" t="s">
        <v>149</v>
      </c>
      <c r="C327" s="3"/>
      <c r="D327" s="3"/>
      <c r="E327" s="6">
        <v>1012260</v>
      </c>
      <c r="F327" s="6">
        <v>0</v>
      </c>
      <c r="G327" s="4">
        <v>-5863888.5899999999</v>
      </c>
    </row>
    <row r="328" spans="1:7" x14ac:dyDescent="0.25">
      <c r="A328" s="2">
        <v>44824</v>
      </c>
      <c r="B328" s="3" t="s">
        <v>150</v>
      </c>
      <c r="C328" s="3"/>
      <c r="D328" s="3"/>
      <c r="E328" s="6">
        <v>1118250</v>
      </c>
      <c r="F328" s="6">
        <v>0</v>
      </c>
      <c r="G328" s="4">
        <v>-6982138.5899999999</v>
      </c>
    </row>
    <row r="329" spans="1:7" x14ac:dyDescent="0.25">
      <c r="A329" s="2">
        <v>44824</v>
      </c>
      <c r="B329" s="3" t="s">
        <v>76</v>
      </c>
      <c r="C329" s="3" t="s">
        <v>77</v>
      </c>
      <c r="D329" s="3"/>
      <c r="E329" s="6">
        <v>0</v>
      </c>
      <c r="F329" s="6">
        <v>789791.2</v>
      </c>
      <c r="G329" s="4">
        <v>-6192347.3899999997</v>
      </c>
    </row>
    <row r="330" spans="1:7" x14ac:dyDescent="0.25">
      <c r="A330" s="2">
        <v>44824</v>
      </c>
      <c r="B330" s="3" t="s">
        <v>76</v>
      </c>
      <c r="C330" s="3" t="s">
        <v>77</v>
      </c>
      <c r="D330" s="3"/>
      <c r="E330" s="6">
        <v>0</v>
      </c>
      <c r="F330" s="6">
        <v>2500000</v>
      </c>
      <c r="G330" s="4">
        <v>-3692347.39</v>
      </c>
    </row>
    <row r="331" spans="1:7" x14ac:dyDescent="0.25">
      <c r="A331" s="2">
        <v>44824</v>
      </c>
      <c r="B331" s="3" t="s">
        <v>28</v>
      </c>
      <c r="C331" s="3" t="s">
        <v>8</v>
      </c>
      <c r="D331" s="3">
        <v>30712013962</v>
      </c>
      <c r="E331" s="6">
        <v>0</v>
      </c>
      <c r="F331" s="6">
        <v>1800000</v>
      </c>
      <c r="G331" s="4">
        <v>-1892347.39</v>
      </c>
    </row>
    <row r="332" spans="1:7" x14ac:dyDescent="0.25">
      <c r="A332" s="2">
        <v>44824</v>
      </c>
      <c r="B332" s="3" t="s">
        <v>93</v>
      </c>
      <c r="C332" s="3" t="s">
        <v>151</v>
      </c>
      <c r="D332" s="3">
        <v>30700869918</v>
      </c>
      <c r="E332" s="6">
        <v>0</v>
      </c>
      <c r="F332" s="6">
        <v>82514.679999999993</v>
      </c>
      <c r="G332" s="4">
        <v>-1809832.71</v>
      </c>
    </row>
    <row r="333" spans="1:7" x14ac:dyDescent="0.25">
      <c r="A333" s="2">
        <v>44824</v>
      </c>
      <c r="B333" s="3" t="s">
        <v>15</v>
      </c>
      <c r="C333" s="3" t="s">
        <v>16</v>
      </c>
      <c r="D333" s="3"/>
      <c r="E333" s="6">
        <v>8.25</v>
      </c>
      <c r="F333" s="6">
        <v>0</v>
      </c>
      <c r="G333" s="4">
        <v>-1809840.96</v>
      </c>
    </row>
    <row r="334" spans="1:7" x14ac:dyDescent="0.25">
      <c r="A334" s="2">
        <v>44824</v>
      </c>
      <c r="B334" s="3" t="s">
        <v>93</v>
      </c>
      <c r="C334" s="3" t="s">
        <v>110</v>
      </c>
      <c r="D334" s="3">
        <v>30712304908</v>
      </c>
      <c r="E334" s="6">
        <v>0</v>
      </c>
      <c r="F334" s="6">
        <v>769247.89</v>
      </c>
      <c r="G334" s="4">
        <v>-1040593.07</v>
      </c>
    </row>
    <row r="335" spans="1:7" x14ac:dyDescent="0.25">
      <c r="A335" s="2">
        <v>44824</v>
      </c>
      <c r="B335" s="3" t="s">
        <v>15</v>
      </c>
      <c r="C335" s="3" t="s">
        <v>16</v>
      </c>
      <c r="D335" s="3"/>
      <c r="E335" s="6">
        <v>76.92</v>
      </c>
      <c r="F335" s="6">
        <v>0</v>
      </c>
      <c r="G335" s="4">
        <v>-1040669.99</v>
      </c>
    </row>
    <row r="336" spans="1:7" x14ac:dyDescent="0.25">
      <c r="A336" s="2">
        <v>44824</v>
      </c>
      <c r="B336" s="3" t="s">
        <v>11</v>
      </c>
      <c r="C336" s="3" t="s">
        <v>57</v>
      </c>
      <c r="D336" s="3">
        <v>33715390839</v>
      </c>
      <c r="E336" s="6">
        <v>47300</v>
      </c>
      <c r="F336" s="6">
        <v>0</v>
      </c>
      <c r="G336" s="4">
        <v>-1087969.99</v>
      </c>
    </row>
    <row r="337" spans="1:7" x14ac:dyDescent="0.25">
      <c r="A337" s="2">
        <v>44824</v>
      </c>
      <c r="B337" s="3" t="s">
        <v>11</v>
      </c>
      <c r="C337" s="3" t="s">
        <v>152</v>
      </c>
      <c r="D337" s="3">
        <v>20368880397</v>
      </c>
      <c r="E337" s="6">
        <v>30000</v>
      </c>
      <c r="F337" s="6">
        <v>0</v>
      </c>
      <c r="G337" s="4">
        <v>-1117969.99</v>
      </c>
    </row>
    <row r="338" spans="1:7" x14ac:dyDescent="0.25">
      <c r="A338" s="2">
        <v>44824</v>
      </c>
      <c r="B338" s="3" t="s">
        <v>93</v>
      </c>
      <c r="C338" s="3" t="s">
        <v>153</v>
      </c>
      <c r="D338" s="3">
        <v>30716158507</v>
      </c>
      <c r="E338" s="6">
        <v>0</v>
      </c>
      <c r="F338" s="6">
        <v>336922.21</v>
      </c>
      <c r="G338" s="4">
        <v>-781047.78</v>
      </c>
    </row>
    <row r="339" spans="1:7" x14ac:dyDescent="0.25">
      <c r="A339" s="2">
        <v>44824</v>
      </c>
      <c r="B339" s="3" t="s">
        <v>15</v>
      </c>
      <c r="C339" s="3" t="s">
        <v>16</v>
      </c>
      <c r="D339" s="3"/>
      <c r="E339" s="6">
        <v>33.69</v>
      </c>
      <c r="F339" s="6">
        <v>0</v>
      </c>
      <c r="G339" s="4">
        <v>-781081.47</v>
      </c>
    </row>
    <row r="340" spans="1:7" x14ac:dyDescent="0.25">
      <c r="A340" s="2">
        <v>44824</v>
      </c>
      <c r="B340" s="3" t="s">
        <v>81</v>
      </c>
      <c r="C340" s="3" t="s">
        <v>154</v>
      </c>
      <c r="D340" s="3"/>
      <c r="E340" s="6">
        <v>19746.89</v>
      </c>
      <c r="F340" s="6">
        <v>0</v>
      </c>
      <c r="G340" s="4">
        <v>-800828.36</v>
      </c>
    </row>
    <row r="341" spans="1:7" x14ac:dyDescent="0.25">
      <c r="A341" s="2">
        <v>44824</v>
      </c>
      <c r="B341" s="3" t="s">
        <v>83</v>
      </c>
      <c r="C341" s="3" t="s">
        <v>154</v>
      </c>
      <c r="D341" s="3"/>
      <c r="E341" s="6">
        <v>2073.42</v>
      </c>
      <c r="F341" s="6">
        <v>0</v>
      </c>
      <c r="G341" s="4">
        <v>-802901.78</v>
      </c>
    </row>
    <row r="342" spans="1:7" x14ac:dyDescent="0.25">
      <c r="A342" s="2">
        <v>44824</v>
      </c>
      <c r="B342" s="3" t="s">
        <v>84</v>
      </c>
      <c r="C342" s="3" t="s">
        <v>154</v>
      </c>
      <c r="D342" s="3"/>
      <c r="E342" s="6">
        <v>3001.21</v>
      </c>
      <c r="F342" s="6">
        <v>0</v>
      </c>
      <c r="G342" s="4">
        <v>-805902.99</v>
      </c>
    </row>
    <row r="343" spans="1:7" x14ac:dyDescent="0.25">
      <c r="A343" s="2">
        <v>44824</v>
      </c>
      <c r="B343" s="3" t="s">
        <v>81</v>
      </c>
      <c r="C343" s="3" t="s">
        <v>155</v>
      </c>
      <c r="D343" s="3"/>
      <c r="E343" s="6">
        <v>119411.45</v>
      </c>
      <c r="F343" s="6">
        <v>0</v>
      </c>
      <c r="G343" s="4">
        <v>-925314.44</v>
      </c>
    </row>
    <row r="344" spans="1:7" x14ac:dyDescent="0.25">
      <c r="A344" s="2">
        <v>44824</v>
      </c>
      <c r="B344" s="3" t="s">
        <v>83</v>
      </c>
      <c r="C344" s="3" t="s">
        <v>155</v>
      </c>
      <c r="D344" s="3"/>
      <c r="E344" s="6">
        <v>12538.2</v>
      </c>
      <c r="F344" s="6">
        <v>0</v>
      </c>
      <c r="G344" s="4">
        <v>-937852.64</v>
      </c>
    </row>
    <row r="345" spans="1:7" x14ac:dyDescent="0.25">
      <c r="A345" s="2">
        <v>44824</v>
      </c>
      <c r="B345" s="3" t="s">
        <v>84</v>
      </c>
      <c r="C345" s="3" t="s">
        <v>155</v>
      </c>
      <c r="D345" s="3"/>
      <c r="E345" s="6">
        <v>5700</v>
      </c>
      <c r="F345" s="6">
        <v>0</v>
      </c>
      <c r="G345" s="4">
        <v>-943552.64</v>
      </c>
    </row>
    <row r="346" spans="1:7" x14ac:dyDescent="0.25">
      <c r="A346" s="2">
        <v>44824</v>
      </c>
      <c r="B346" s="3" t="s">
        <v>81</v>
      </c>
      <c r="C346" s="3" t="s">
        <v>155</v>
      </c>
      <c r="D346" s="3"/>
      <c r="E346" s="6">
        <v>117312.76</v>
      </c>
      <c r="F346" s="6">
        <v>0</v>
      </c>
      <c r="G346" s="4">
        <v>-1060865.3999999999</v>
      </c>
    </row>
    <row r="347" spans="1:7" x14ac:dyDescent="0.25">
      <c r="A347" s="2">
        <v>44824</v>
      </c>
      <c r="B347" s="3" t="s">
        <v>83</v>
      </c>
      <c r="C347" s="3" t="s">
        <v>155</v>
      </c>
      <c r="D347" s="3"/>
      <c r="E347" s="6">
        <v>12317.84</v>
      </c>
      <c r="F347" s="6">
        <v>0</v>
      </c>
      <c r="G347" s="4">
        <v>-1073183.24</v>
      </c>
    </row>
    <row r="348" spans="1:7" x14ac:dyDescent="0.25">
      <c r="A348" s="2">
        <v>44824</v>
      </c>
      <c r="B348" s="3" t="s">
        <v>84</v>
      </c>
      <c r="C348" s="3" t="s">
        <v>155</v>
      </c>
      <c r="D348" s="3"/>
      <c r="E348" s="6">
        <v>3800</v>
      </c>
      <c r="F348" s="6">
        <v>0</v>
      </c>
      <c r="G348" s="4">
        <v>-1076983.24</v>
      </c>
    </row>
    <row r="349" spans="1:7" x14ac:dyDescent="0.25">
      <c r="A349" s="2">
        <v>44824</v>
      </c>
      <c r="B349" s="3" t="s">
        <v>17</v>
      </c>
      <c r="C349" s="3"/>
      <c r="D349" s="3"/>
      <c r="E349" s="6">
        <v>32612.63</v>
      </c>
      <c r="F349" s="6">
        <v>0</v>
      </c>
      <c r="G349" s="4">
        <v>-1109595.8700000001</v>
      </c>
    </row>
    <row r="350" spans="1:7" x14ac:dyDescent="0.25">
      <c r="A350" s="2">
        <v>44824</v>
      </c>
      <c r="B350" s="3" t="s">
        <v>18</v>
      </c>
      <c r="C350" s="3"/>
      <c r="D350" s="3"/>
      <c r="E350" s="6">
        <v>26870.86</v>
      </c>
      <c r="F350" s="6">
        <v>0</v>
      </c>
      <c r="G350" s="4">
        <v>-1136466.73</v>
      </c>
    </row>
    <row r="351" spans="1:7" x14ac:dyDescent="0.25">
      <c r="A351" s="2">
        <v>44824</v>
      </c>
      <c r="B351" s="3" t="s">
        <v>156</v>
      </c>
      <c r="C351" s="3"/>
      <c r="D351" s="3"/>
      <c r="E351" s="6">
        <v>473.87</v>
      </c>
      <c r="F351" s="6">
        <v>0</v>
      </c>
      <c r="G351" s="4">
        <v>-1136940.6000000001</v>
      </c>
    </row>
    <row r="352" spans="1:7" x14ac:dyDescent="0.25">
      <c r="A352" s="2">
        <v>44824</v>
      </c>
      <c r="B352" s="3" t="s">
        <v>83</v>
      </c>
      <c r="C352" s="3"/>
      <c r="D352" s="3"/>
      <c r="E352" s="6">
        <v>99.51</v>
      </c>
      <c r="F352" s="6">
        <v>0</v>
      </c>
      <c r="G352" s="4">
        <v>-1137040.1100000001</v>
      </c>
    </row>
    <row r="353" spans="1:7" x14ac:dyDescent="0.25">
      <c r="A353" s="2">
        <v>44824</v>
      </c>
      <c r="B353" s="3" t="s">
        <v>157</v>
      </c>
      <c r="C353" s="3"/>
      <c r="D353" s="3"/>
      <c r="E353" s="6">
        <v>600</v>
      </c>
      <c r="F353" s="6">
        <v>0</v>
      </c>
      <c r="G353" s="4">
        <v>-1137640.1100000001</v>
      </c>
    </row>
    <row r="354" spans="1:7" x14ac:dyDescent="0.25">
      <c r="A354" s="2">
        <v>44824</v>
      </c>
      <c r="B354" s="3" t="s">
        <v>83</v>
      </c>
      <c r="C354" s="3"/>
      <c r="D354" s="3"/>
      <c r="E354" s="6">
        <v>126</v>
      </c>
      <c r="F354" s="6">
        <v>0</v>
      </c>
      <c r="G354" s="4">
        <v>-1137766.1100000001</v>
      </c>
    </row>
    <row r="355" spans="1:7" x14ac:dyDescent="0.25">
      <c r="A355" s="2">
        <v>44824</v>
      </c>
      <c r="B355" s="3" t="s">
        <v>158</v>
      </c>
      <c r="C355" s="3"/>
      <c r="D355" s="3"/>
      <c r="E355" s="6">
        <v>900</v>
      </c>
      <c r="F355" s="6">
        <v>0</v>
      </c>
      <c r="G355" s="4">
        <v>-1138666.1100000001</v>
      </c>
    </row>
    <row r="356" spans="1:7" x14ac:dyDescent="0.25">
      <c r="A356" s="2">
        <v>44824</v>
      </c>
      <c r="B356" s="3" t="s">
        <v>83</v>
      </c>
      <c r="C356" s="3"/>
      <c r="D356" s="3"/>
      <c r="E356" s="6">
        <v>189</v>
      </c>
      <c r="F356" s="6">
        <v>0</v>
      </c>
      <c r="G356" s="4">
        <v>-1138855.1100000001</v>
      </c>
    </row>
    <row r="357" spans="1:7" x14ac:dyDescent="0.25">
      <c r="A357" s="2">
        <v>44824</v>
      </c>
      <c r="B357" s="3" t="s">
        <v>17</v>
      </c>
      <c r="C357" s="3"/>
      <c r="D357" s="3"/>
      <c r="E357" s="6">
        <v>14.33</v>
      </c>
      <c r="F357" s="6">
        <v>0</v>
      </c>
      <c r="G357" s="4">
        <v>-1138869.44</v>
      </c>
    </row>
    <row r="358" spans="1:7" x14ac:dyDescent="0.25">
      <c r="A358" s="2">
        <v>44824</v>
      </c>
      <c r="B358" s="3" t="s">
        <v>159</v>
      </c>
      <c r="C358" s="3"/>
      <c r="D358" s="3"/>
      <c r="E358" s="6">
        <v>83730.789999999994</v>
      </c>
      <c r="F358" s="6">
        <v>0</v>
      </c>
      <c r="G358" s="4">
        <v>-1222600.23</v>
      </c>
    </row>
    <row r="359" spans="1:7" x14ac:dyDescent="0.25">
      <c r="A359" s="2">
        <v>44824</v>
      </c>
      <c r="B359" s="3" t="s">
        <v>17</v>
      </c>
      <c r="C359" s="3"/>
      <c r="D359" s="3"/>
      <c r="E359" s="6">
        <v>502.38</v>
      </c>
      <c r="F359" s="6">
        <v>0</v>
      </c>
      <c r="G359" s="4">
        <v>-1223102.6100000001</v>
      </c>
    </row>
    <row r="360" spans="1:7" x14ac:dyDescent="0.25">
      <c r="A360" s="2">
        <v>44825</v>
      </c>
      <c r="B360" s="3" t="s">
        <v>160</v>
      </c>
      <c r="C360" s="3"/>
      <c r="D360" s="3"/>
      <c r="E360" s="6">
        <v>83730.789999999994</v>
      </c>
      <c r="F360" s="6">
        <v>0</v>
      </c>
      <c r="G360" s="4">
        <v>-1306833.3999999999</v>
      </c>
    </row>
    <row r="361" spans="1:7" x14ac:dyDescent="0.25">
      <c r="A361" s="2">
        <v>44825</v>
      </c>
      <c r="B361" s="3" t="s">
        <v>161</v>
      </c>
      <c r="C361" s="3"/>
      <c r="D361" s="3"/>
      <c r="E361" s="6">
        <v>90447.5</v>
      </c>
      <c r="F361" s="6">
        <v>0</v>
      </c>
      <c r="G361" s="4">
        <v>-1397280.9</v>
      </c>
    </row>
    <row r="362" spans="1:7" x14ac:dyDescent="0.25">
      <c r="A362" s="2">
        <v>44825</v>
      </c>
      <c r="B362" s="3" t="s">
        <v>162</v>
      </c>
      <c r="C362" s="3"/>
      <c r="D362" s="3"/>
      <c r="E362" s="6">
        <v>91330.8</v>
      </c>
      <c r="F362" s="6">
        <v>0</v>
      </c>
      <c r="G362" s="4">
        <v>-1488611.7</v>
      </c>
    </row>
    <row r="363" spans="1:7" x14ac:dyDescent="0.25">
      <c r="A363" s="2">
        <v>44825</v>
      </c>
      <c r="B363" s="3" t="s">
        <v>163</v>
      </c>
      <c r="C363" s="3"/>
      <c r="D363" s="3"/>
      <c r="E363" s="6">
        <v>125000</v>
      </c>
      <c r="F363" s="6">
        <v>0</v>
      </c>
      <c r="G363" s="4">
        <v>-1613611.7</v>
      </c>
    </row>
    <row r="364" spans="1:7" x14ac:dyDescent="0.25">
      <c r="A364" s="2">
        <v>44825</v>
      </c>
      <c r="B364" s="3" t="s">
        <v>164</v>
      </c>
      <c r="C364" s="3"/>
      <c r="D364" s="3"/>
      <c r="E364" s="6">
        <v>287475.37</v>
      </c>
      <c r="F364" s="6">
        <v>0</v>
      </c>
      <c r="G364" s="4">
        <v>-1901087.07</v>
      </c>
    </row>
    <row r="365" spans="1:7" x14ac:dyDescent="0.25">
      <c r="A365" s="2">
        <v>44825</v>
      </c>
      <c r="B365" s="3" t="s">
        <v>165</v>
      </c>
      <c r="C365" s="3"/>
      <c r="D365" s="3"/>
      <c r="E365" s="6">
        <v>305475</v>
      </c>
      <c r="F365" s="6">
        <v>0</v>
      </c>
      <c r="G365" s="4">
        <v>-2206562.0699999998</v>
      </c>
    </row>
    <row r="366" spans="1:7" x14ac:dyDescent="0.25">
      <c r="A366" s="2">
        <v>44825</v>
      </c>
      <c r="B366" s="3" t="s">
        <v>166</v>
      </c>
      <c r="C366" s="3"/>
      <c r="D366" s="3"/>
      <c r="E366" s="6">
        <v>363570.2</v>
      </c>
      <c r="F366" s="6">
        <v>0</v>
      </c>
      <c r="G366" s="4">
        <v>-2570132.27</v>
      </c>
    </row>
    <row r="367" spans="1:7" x14ac:dyDescent="0.25">
      <c r="A367" s="2">
        <v>44825</v>
      </c>
      <c r="B367" s="3" t="s">
        <v>167</v>
      </c>
      <c r="C367" s="3"/>
      <c r="D367" s="3"/>
      <c r="E367" s="6">
        <v>408839.95</v>
      </c>
      <c r="F367" s="6">
        <v>0</v>
      </c>
      <c r="G367" s="4">
        <v>-2978972.22</v>
      </c>
    </row>
    <row r="368" spans="1:7" x14ac:dyDescent="0.25">
      <c r="A368" s="2">
        <v>44825</v>
      </c>
      <c r="B368" s="3" t="s">
        <v>168</v>
      </c>
      <c r="C368" s="3"/>
      <c r="D368" s="3"/>
      <c r="E368" s="6">
        <v>1013000</v>
      </c>
      <c r="F368" s="6">
        <v>0</v>
      </c>
      <c r="G368" s="4">
        <v>-3991972.22</v>
      </c>
    </row>
    <row r="369" spans="1:7" x14ac:dyDescent="0.25">
      <c r="A369" s="2">
        <v>44825</v>
      </c>
      <c r="B369" s="3" t="s">
        <v>28</v>
      </c>
      <c r="C369" s="3" t="s">
        <v>8</v>
      </c>
      <c r="D369" s="3">
        <v>30712013962</v>
      </c>
      <c r="E369" s="6">
        <v>0</v>
      </c>
      <c r="F369" s="6">
        <v>2100000</v>
      </c>
      <c r="G369" s="4">
        <v>-1891972.22</v>
      </c>
    </row>
    <row r="370" spans="1:7" x14ac:dyDescent="0.25">
      <c r="A370" s="2">
        <v>44825</v>
      </c>
      <c r="B370" s="3" t="s">
        <v>93</v>
      </c>
      <c r="C370" s="3" t="s">
        <v>169</v>
      </c>
      <c r="D370" s="3">
        <v>30617415778</v>
      </c>
      <c r="E370" s="6">
        <v>0</v>
      </c>
      <c r="F370" s="6">
        <v>1619578.8799999999</v>
      </c>
      <c r="G370" s="4">
        <v>-272393.34000000003</v>
      </c>
    </row>
    <row r="371" spans="1:7" x14ac:dyDescent="0.25">
      <c r="A371" s="2">
        <v>44825</v>
      </c>
      <c r="B371" s="3" t="s">
        <v>15</v>
      </c>
      <c r="C371" s="3" t="s">
        <v>16</v>
      </c>
      <c r="D371" s="3"/>
      <c r="E371" s="6">
        <v>161.96</v>
      </c>
      <c r="F371" s="6">
        <v>0</v>
      </c>
      <c r="G371" s="4">
        <v>-272555.3</v>
      </c>
    </row>
    <row r="372" spans="1:7" x14ac:dyDescent="0.25">
      <c r="A372" s="2">
        <v>44825</v>
      </c>
      <c r="B372" s="3" t="s">
        <v>76</v>
      </c>
      <c r="C372" s="3" t="s">
        <v>77</v>
      </c>
      <c r="D372" s="3"/>
      <c r="E372" s="6">
        <v>0</v>
      </c>
      <c r="F372" s="6">
        <v>287212</v>
      </c>
      <c r="G372" s="4">
        <v>14656.7</v>
      </c>
    </row>
    <row r="373" spans="1:7" x14ac:dyDescent="0.25">
      <c r="A373" s="2">
        <v>44825</v>
      </c>
      <c r="B373" s="3" t="s">
        <v>170</v>
      </c>
      <c r="C373" s="3" t="s">
        <v>59</v>
      </c>
      <c r="D373" s="3"/>
      <c r="E373" s="6">
        <v>588191</v>
      </c>
      <c r="F373" s="6">
        <v>0</v>
      </c>
      <c r="G373" s="4">
        <v>-573534.30000000005</v>
      </c>
    </row>
    <row r="374" spans="1:7" x14ac:dyDescent="0.25">
      <c r="A374" s="2">
        <v>44825</v>
      </c>
      <c r="B374" s="3" t="s">
        <v>11</v>
      </c>
      <c r="C374" s="3" t="s">
        <v>171</v>
      </c>
      <c r="D374" s="3">
        <v>30715805037</v>
      </c>
      <c r="E374" s="6">
        <v>141075.6</v>
      </c>
      <c r="F374" s="6">
        <v>0</v>
      </c>
      <c r="G374" s="4">
        <v>-714609.9</v>
      </c>
    </row>
    <row r="375" spans="1:7" x14ac:dyDescent="0.25">
      <c r="A375" s="2">
        <v>44825</v>
      </c>
      <c r="B375" s="3" t="s">
        <v>11</v>
      </c>
      <c r="C375" s="3" t="s">
        <v>172</v>
      </c>
      <c r="D375" s="3">
        <v>20290017379</v>
      </c>
      <c r="E375" s="6">
        <v>22614.9</v>
      </c>
      <c r="F375" s="6">
        <v>0</v>
      </c>
      <c r="G375" s="4">
        <v>-737224.8</v>
      </c>
    </row>
    <row r="376" spans="1:7" x14ac:dyDescent="0.25">
      <c r="A376" s="2">
        <v>44825</v>
      </c>
      <c r="B376" s="3" t="s">
        <v>11</v>
      </c>
      <c r="C376" s="3" t="s">
        <v>173</v>
      </c>
      <c r="D376" s="3">
        <v>30713675004</v>
      </c>
      <c r="E376" s="6">
        <v>147852.13</v>
      </c>
      <c r="F376" s="6">
        <v>0</v>
      </c>
      <c r="G376" s="4">
        <v>-885076.93</v>
      </c>
    </row>
    <row r="377" spans="1:7" x14ac:dyDescent="0.25">
      <c r="A377" s="2">
        <v>44825</v>
      </c>
      <c r="B377" s="3" t="s">
        <v>108</v>
      </c>
      <c r="C377" s="3"/>
      <c r="D377" s="3"/>
      <c r="E377" s="6">
        <v>250</v>
      </c>
      <c r="F377" s="6">
        <v>0</v>
      </c>
      <c r="G377" s="4">
        <v>-885326.93</v>
      </c>
    </row>
    <row r="378" spans="1:7" x14ac:dyDescent="0.25">
      <c r="A378" s="2">
        <v>44825</v>
      </c>
      <c r="B378" s="3" t="s">
        <v>83</v>
      </c>
      <c r="C378" s="3"/>
      <c r="D378" s="3"/>
      <c r="E378" s="6">
        <v>52.5</v>
      </c>
      <c r="F378" s="6">
        <v>0</v>
      </c>
      <c r="G378" s="4">
        <v>-885379.43</v>
      </c>
    </row>
    <row r="379" spans="1:7" x14ac:dyDescent="0.25">
      <c r="A379" s="2">
        <v>44825</v>
      </c>
      <c r="B379" s="3" t="s">
        <v>11</v>
      </c>
      <c r="C379" s="3" t="s">
        <v>174</v>
      </c>
      <c r="D379" s="3">
        <v>20377970927</v>
      </c>
      <c r="E379" s="6">
        <v>70000</v>
      </c>
      <c r="F379" s="6">
        <v>0</v>
      </c>
      <c r="G379" s="4">
        <v>-955379.43</v>
      </c>
    </row>
    <row r="380" spans="1:7" x14ac:dyDescent="0.25">
      <c r="A380" s="2">
        <v>44825</v>
      </c>
      <c r="B380" s="3" t="s">
        <v>108</v>
      </c>
      <c r="C380" s="3"/>
      <c r="D380" s="3"/>
      <c r="E380" s="6">
        <v>250</v>
      </c>
      <c r="F380" s="6">
        <v>0</v>
      </c>
      <c r="G380" s="4">
        <v>-955629.43</v>
      </c>
    </row>
    <row r="381" spans="1:7" x14ac:dyDescent="0.25">
      <c r="A381" s="2">
        <v>44825</v>
      </c>
      <c r="B381" s="3" t="s">
        <v>83</v>
      </c>
      <c r="C381" s="3"/>
      <c r="D381" s="3"/>
      <c r="E381" s="6">
        <v>52.5</v>
      </c>
      <c r="F381" s="6">
        <v>0</v>
      </c>
      <c r="G381" s="4">
        <v>-955681.93</v>
      </c>
    </row>
    <row r="382" spans="1:7" x14ac:dyDescent="0.25">
      <c r="A382" s="2">
        <v>44825</v>
      </c>
      <c r="B382" s="3" t="s">
        <v>11</v>
      </c>
      <c r="C382" s="3" t="s">
        <v>175</v>
      </c>
      <c r="D382" s="3">
        <v>20330052911</v>
      </c>
      <c r="E382" s="6">
        <v>70000</v>
      </c>
      <c r="F382" s="6">
        <v>0</v>
      </c>
      <c r="G382" s="4">
        <v>-1025681.93</v>
      </c>
    </row>
    <row r="383" spans="1:7" x14ac:dyDescent="0.25">
      <c r="A383" s="2">
        <v>44825</v>
      </c>
      <c r="B383" s="3" t="s">
        <v>108</v>
      </c>
      <c r="C383" s="3"/>
      <c r="D383" s="3"/>
      <c r="E383" s="6">
        <v>250</v>
      </c>
      <c r="F383" s="6">
        <v>0</v>
      </c>
      <c r="G383" s="4">
        <v>-1025931.93</v>
      </c>
    </row>
    <row r="384" spans="1:7" x14ac:dyDescent="0.25">
      <c r="A384" s="2">
        <v>44825</v>
      </c>
      <c r="B384" s="3" t="s">
        <v>83</v>
      </c>
      <c r="C384" s="3"/>
      <c r="D384" s="3"/>
      <c r="E384" s="6">
        <v>52.5</v>
      </c>
      <c r="F384" s="6">
        <v>0</v>
      </c>
      <c r="G384" s="4">
        <v>-1025984.43</v>
      </c>
    </row>
    <row r="385" spans="1:7" x14ac:dyDescent="0.25">
      <c r="A385" s="2">
        <v>44825</v>
      </c>
      <c r="B385" s="3" t="s">
        <v>11</v>
      </c>
      <c r="C385" s="3" t="s">
        <v>176</v>
      </c>
      <c r="D385" s="3">
        <v>27283146540</v>
      </c>
      <c r="E385" s="6">
        <v>28300</v>
      </c>
      <c r="F385" s="6">
        <v>0</v>
      </c>
      <c r="G385" s="4">
        <v>-1054284.43</v>
      </c>
    </row>
    <row r="386" spans="1:7" x14ac:dyDescent="0.25">
      <c r="A386" s="2">
        <v>44825</v>
      </c>
      <c r="B386" s="3" t="s">
        <v>108</v>
      </c>
      <c r="C386" s="3"/>
      <c r="D386" s="3"/>
      <c r="E386" s="6">
        <v>250</v>
      </c>
      <c r="F386" s="6">
        <v>0</v>
      </c>
      <c r="G386" s="4">
        <v>-1054534.43</v>
      </c>
    </row>
    <row r="387" spans="1:7" x14ac:dyDescent="0.25">
      <c r="A387" s="2">
        <v>44825</v>
      </c>
      <c r="B387" s="3" t="s">
        <v>83</v>
      </c>
      <c r="C387" s="3"/>
      <c r="D387" s="3"/>
      <c r="E387" s="6">
        <v>52.5</v>
      </c>
      <c r="F387" s="6">
        <v>0</v>
      </c>
      <c r="G387" s="4">
        <v>-1054586.93</v>
      </c>
    </row>
    <row r="388" spans="1:7" x14ac:dyDescent="0.25">
      <c r="A388" s="2">
        <v>44825</v>
      </c>
      <c r="B388" s="3" t="s">
        <v>11</v>
      </c>
      <c r="C388" s="3" t="s">
        <v>177</v>
      </c>
      <c r="D388" s="3">
        <v>33707409369</v>
      </c>
      <c r="E388" s="6">
        <v>34485</v>
      </c>
      <c r="F388" s="6">
        <v>0</v>
      </c>
      <c r="G388" s="4">
        <v>-1089071.93</v>
      </c>
    </row>
    <row r="389" spans="1:7" x14ac:dyDescent="0.25">
      <c r="A389" s="2">
        <v>44825</v>
      </c>
      <c r="B389" s="3" t="s">
        <v>108</v>
      </c>
      <c r="C389" s="3"/>
      <c r="D389" s="3"/>
      <c r="E389" s="6">
        <v>250</v>
      </c>
      <c r="F389" s="6">
        <v>0</v>
      </c>
      <c r="G389" s="4">
        <v>-1089321.93</v>
      </c>
    </row>
    <row r="390" spans="1:7" x14ac:dyDescent="0.25">
      <c r="A390" s="2">
        <v>44825</v>
      </c>
      <c r="B390" s="3" t="s">
        <v>83</v>
      </c>
      <c r="C390" s="3"/>
      <c r="D390" s="3"/>
      <c r="E390" s="6">
        <v>52.5</v>
      </c>
      <c r="F390" s="6">
        <v>0</v>
      </c>
      <c r="G390" s="4">
        <v>-1089374.43</v>
      </c>
    </row>
    <row r="391" spans="1:7" x14ac:dyDescent="0.25">
      <c r="A391" s="2">
        <v>44825</v>
      </c>
      <c r="B391" s="3" t="s">
        <v>11</v>
      </c>
      <c r="C391" s="3" t="s">
        <v>178</v>
      </c>
      <c r="D391" s="3">
        <v>24360710129</v>
      </c>
      <c r="E391" s="6">
        <v>140000</v>
      </c>
      <c r="F391" s="6">
        <v>0</v>
      </c>
      <c r="G391" s="4">
        <v>-1229374.43</v>
      </c>
    </row>
    <row r="392" spans="1:7" x14ac:dyDescent="0.25">
      <c r="A392" s="2">
        <v>44825</v>
      </c>
      <c r="B392" s="3" t="s">
        <v>108</v>
      </c>
      <c r="C392" s="3"/>
      <c r="D392" s="3"/>
      <c r="E392" s="6">
        <v>250</v>
      </c>
      <c r="F392" s="6">
        <v>0</v>
      </c>
      <c r="G392" s="4">
        <v>-1229624.43</v>
      </c>
    </row>
    <row r="393" spans="1:7" x14ac:dyDescent="0.25">
      <c r="A393" s="2">
        <v>44825</v>
      </c>
      <c r="B393" s="3" t="s">
        <v>83</v>
      </c>
      <c r="C393" s="3"/>
      <c r="D393" s="3"/>
      <c r="E393" s="6">
        <v>52.5</v>
      </c>
      <c r="F393" s="6">
        <v>0</v>
      </c>
      <c r="G393" s="4">
        <v>-1229676.93</v>
      </c>
    </row>
    <row r="394" spans="1:7" x14ac:dyDescent="0.25">
      <c r="A394" s="2">
        <v>44825</v>
      </c>
      <c r="B394" s="3" t="s">
        <v>11</v>
      </c>
      <c r="C394" s="3" t="s">
        <v>179</v>
      </c>
      <c r="D394" s="3">
        <v>30508532721</v>
      </c>
      <c r="E394" s="6">
        <v>185471</v>
      </c>
      <c r="F394" s="6">
        <v>0</v>
      </c>
      <c r="G394" s="4">
        <v>-1415147.93</v>
      </c>
    </row>
    <row r="395" spans="1:7" x14ac:dyDescent="0.25">
      <c r="A395" s="2">
        <v>44825</v>
      </c>
      <c r="B395" s="3" t="s">
        <v>108</v>
      </c>
      <c r="C395" s="3"/>
      <c r="D395" s="3"/>
      <c r="E395" s="6">
        <v>250</v>
      </c>
      <c r="F395" s="6">
        <v>0</v>
      </c>
      <c r="G395" s="4">
        <v>-1415397.93</v>
      </c>
    </row>
    <row r="396" spans="1:7" x14ac:dyDescent="0.25">
      <c r="A396" s="2">
        <v>44825</v>
      </c>
      <c r="B396" s="3" t="s">
        <v>83</v>
      </c>
      <c r="C396" s="3"/>
      <c r="D396" s="3"/>
      <c r="E396" s="6">
        <v>52.5</v>
      </c>
      <c r="F396" s="6">
        <v>0</v>
      </c>
      <c r="G396" s="4">
        <v>-1415450.43</v>
      </c>
    </row>
    <row r="397" spans="1:7" x14ac:dyDescent="0.25">
      <c r="A397" s="2">
        <v>44825</v>
      </c>
      <c r="B397" s="3" t="s">
        <v>11</v>
      </c>
      <c r="C397" s="3" t="s">
        <v>180</v>
      </c>
      <c r="D397" s="3">
        <v>30716753383</v>
      </c>
      <c r="E397" s="6">
        <v>64532</v>
      </c>
      <c r="F397" s="6">
        <v>0</v>
      </c>
      <c r="G397" s="4">
        <v>-1479982.43</v>
      </c>
    </row>
    <row r="398" spans="1:7" x14ac:dyDescent="0.25">
      <c r="A398" s="2">
        <v>44825</v>
      </c>
      <c r="B398" s="3" t="s">
        <v>108</v>
      </c>
      <c r="C398" s="3"/>
      <c r="D398" s="3"/>
      <c r="E398" s="6">
        <v>250</v>
      </c>
      <c r="F398" s="6">
        <v>0</v>
      </c>
      <c r="G398" s="4">
        <v>-1480232.43</v>
      </c>
    </row>
    <row r="399" spans="1:7" x14ac:dyDescent="0.25">
      <c r="A399" s="2">
        <v>44825</v>
      </c>
      <c r="B399" s="3" t="s">
        <v>83</v>
      </c>
      <c r="C399" s="3"/>
      <c r="D399" s="3"/>
      <c r="E399" s="6">
        <v>52.5</v>
      </c>
      <c r="F399" s="6">
        <v>0</v>
      </c>
      <c r="G399" s="4">
        <v>-1480284.93</v>
      </c>
    </row>
    <row r="400" spans="1:7" x14ac:dyDescent="0.25">
      <c r="A400" s="2">
        <v>44825</v>
      </c>
      <c r="B400" s="3" t="s">
        <v>28</v>
      </c>
      <c r="C400" s="3" t="s">
        <v>8</v>
      </c>
      <c r="D400" s="3">
        <v>30712013962</v>
      </c>
      <c r="E400" s="6">
        <v>0</v>
      </c>
      <c r="F400" s="6">
        <v>700000</v>
      </c>
      <c r="G400" s="4">
        <v>-780284.93</v>
      </c>
    </row>
    <row r="401" spans="1:7" x14ac:dyDescent="0.25">
      <c r="A401" s="2">
        <v>44825</v>
      </c>
      <c r="B401" s="3" t="s">
        <v>11</v>
      </c>
      <c r="C401" s="3" t="s">
        <v>107</v>
      </c>
      <c r="D401" s="3">
        <v>20251250856</v>
      </c>
      <c r="E401" s="6">
        <v>363000</v>
      </c>
      <c r="F401" s="6">
        <v>0</v>
      </c>
      <c r="G401" s="4">
        <v>-1143284.93</v>
      </c>
    </row>
    <row r="402" spans="1:7" x14ac:dyDescent="0.25">
      <c r="A402" s="2">
        <v>44825</v>
      </c>
      <c r="B402" s="3" t="s">
        <v>108</v>
      </c>
      <c r="C402" s="3"/>
      <c r="D402" s="3"/>
      <c r="E402" s="6">
        <v>250</v>
      </c>
      <c r="F402" s="6">
        <v>0</v>
      </c>
      <c r="G402" s="4">
        <v>-1143534.93</v>
      </c>
    </row>
    <row r="403" spans="1:7" x14ac:dyDescent="0.25">
      <c r="A403" s="2">
        <v>44825</v>
      </c>
      <c r="B403" s="3" t="s">
        <v>83</v>
      </c>
      <c r="C403" s="3"/>
      <c r="D403" s="3"/>
      <c r="E403" s="6">
        <v>52.5</v>
      </c>
      <c r="F403" s="6">
        <v>0</v>
      </c>
      <c r="G403" s="4">
        <v>-1143587.43</v>
      </c>
    </row>
    <row r="404" spans="1:7" x14ac:dyDescent="0.25">
      <c r="A404" s="2">
        <v>44825</v>
      </c>
      <c r="B404" s="3" t="s">
        <v>11</v>
      </c>
      <c r="C404" s="3" t="s">
        <v>109</v>
      </c>
      <c r="D404" s="3">
        <v>30708196351</v>
      </c>
      <c r="E404" s="6">
        <v>250000</v>
      </c>
      <c r="F404" s="6">
        <v>0</v>
      </c>
      <c r="G404" s="4">
        <v>-1393587.43</v>
      </c>
    </row>
    <row r="405" spans="1:7" x14ac:dyDescent="0.25">
      <c r="A405" s="2">
        <v>44825</v>
      </c>
      <c r="B405" s="3" t="s">
        <v>108</v>
      </c>
      <c r="C405" s="3"/>
      <c r="D405" s="3"/>
      <c r="E405" s="6">
        <v>250</v>
      </c>
      <c r="F405" s="6">
        <v>0</v>
      </c>
      <c r="G405" s="4">
        <v>-1393837.43</v>
      </c>
    </row>
    <row r="406" spans="1:7" x14ac:dyDescent="0.25">
      <c r="A406" s="2">
        <v>44825</v>
      </c>
      <c r="B406" s="3" t="s">
        <v>83</v>
      </c>
      <c r="C406" s="3"/>
      <c r="D406" s="3"/>
      <c r="E406" s="6">
        <v>52.5</v>
      </c>
      <c r="F406" s="6">
        <v>0</v>
      </c>
      <c r="G406" s="4">
        <v>-1393889.93</v>
      </c>
    </row>
    <row r="407" spans="1:7" x14ac:dyDescent="0.25">
      <c r="A407" s="2">
        <v>44825</v>
      </c>
      <c r="B407" s="3" t="s">
        <v>11</v>
      </c>
      <c r="C407" s="3" t="s">
        <v>181</v>
      </c>
      <c r="D407" s="3">
        <v>30709922080</v>
      </c>
      <c r="E407" s="6">
        <v>79255</v>
      </c>
      <c r="F407" s="6">
        <v>0</v>
      </c>
      <c r="G407" s="4">
        <v>-1473144.93</v>
      </c>
    </row>
    <row r="408" spans="1:7" x14ac:dyDescent="0.25">
      <c r="A408" s="2">
        <v>44825</v>
      </c>
      <c r="B408" s="3" t="s">
        <v>108</v>
      </c>
      <c r="C408" s="3"/>
      <c r="D408" s="3"/>
      <c r="E408" s="6">
        <v>250</v>
      </c>
      <c r="F408" s="6">
        <v>0</v>
      </c>
      <c r="G408" s="4">
        <v>-1473394.93</v>
      </c>
    </row>
    <row r="409" spans="1:7" x14ac:dyDescent="0.25">
      <c r="A409" s="2">
        <v>44825</v>
      </c>
      <c r="B409" s="3" t="s">
        <v>83</v>
      </c>
      <c r="C409" s="3"/>
      <c r="D409" s="3"/>
      <c r="E409" s="6">
        <v>52.5</v>
      </c>
      <c r="F409" s="6">
        <v>0</v>
      </c>
      <c r="G409" s="4">
        <v>-1473447.43</v>
      </c>
    </row>
    <row r="410" spans="1:7" x14ac:dyDescent="0.25">
      <c r="A410" s="2">
        <v>44825</v>
      </c>
      <c r="B410" s="3" t="s">
        <v>81</v>
      </c>
      <c r="C410" s="3" t="s">
        <v>182</v>
      </c>
      <c r="D410" s="3"/>
      <c r="E410" s="6">
        <v>6641.45</v>
      </c>
      <c r="F410" s="6">
        <v>0</v>
      </c>
      <c r="G410" s="4">
        <v>-1480088.88</v>
      </c>
    </row>
    <row r="411" spans="1:7" x14ac:dyDescent="0.25">
      <c r="A411" s="2">
        <v>44825</v>
      </c>
      <c r="B411" s="3" t="s">
        <v>83</v>
      </c>
      <c r="C411" s="3" t="s">
        <v>182</v>
      </c>
      <c r="D411" s="3"/>
      <c r="E411" s="6">
        <v>697.35</v>
      </c>
      <c r="F411" s="6">
        <v>0</v>
      </c>
      <c r="G411" s="4">
        <v>-1480786.23</v>
      </c>
    </row>
    <row r="412" spans="1:7" x14ac:dyDescent="0.25">
      <c r="A412" s="2">
        <v>44825</v>
      </c>
      <c r="B412" s="3" t="s">
        <v>84</v>
      </c>
      <c r="C412" s="3" t="s">
        <v>182</v>
      </c>
      <c r="D412" s="3"/>
      <c r="E412" s="6">
        <v>1091.4100000000001</v>
      </c>
      <c r="F412" s="6">
        <v>0</v>
      </c>
      <c r="G412" s="4">
        <v>-1481877.64</v>
      </c>
    </row>
    <row r="413" spans="1:7" x14ac:dyDescent="0.25">
      <c r="A413" s="2">
        <v>44825</v>
      </c>
      <c r="B413" s="3" t="s">
        <v>17</v>
      </c>
      <c r="C413" s="3"/>
      <c r="D413" s="3"/>
      <c r="E413" s="6">
        <v>29753.55</v>
      </c>
      <c r="F413" s="6">
        <v>0</v>
      </c>
      <c r="G413" s="4">
        <v>-1511631.19</v>
      </c>
    </row>
    <row r="414" spans="1:7" x14ac:dyDescent="0.25">
      <c r="A414" s="2">
        <v>44825</v>
      </c>
      <c r="B414" s="3" t="s">
        <v>18</v>
      </c>
      <c r="C414" s="3"/>
      <c r="D414" s="3"/>
      <c r="E414" s="6">
        <v>11440.75</v>
      </c>
      <c r="F414" s="6">
        <v>0</v>
      </c>
      <c r="G414" s="4">
        <v>-1523071.94</v>
      </c>
    </row>
    <row r="415" spans="1:7" x14ac:dyDescent="0.25">
      <c r="A415" s="2">
        <v>44825</v>
      </c>
      <c r="B415" s="3" t="s">
        <v>183</v>
      </c>
      <c r="C415" s="3"/>
      <c r="D415" s="3"/>
      <c r="E415" s="6">
        <v>295825.65000000002</v>
      </c>
      <c r="F415" s="6">
        <v>0</v>
      </c>
      <c r="G415" s="4">
        <v>-1818897.59</v>
      </c>
    </row>
    <row r="416" spans="1:7" x14ac:dyDescent="0.25">
      <c r="A416" s="2">
        <v>44825</v>
      </c>
      <c r="B416" s="3" t="s">
        <v>184</v>
      </c>
      <c r="C416" s="3"/>
      <c r="D416" s="3"/>
      <c r="E416" s="6">
        <v>491500</v>
      </c>
      <c r="F416" s="6">
        <v>0</v>
      </c>
      <c r="G416" s="4">
        <v>-2310397.59</v>
      </c>
    </row>
    <row r="417" spans="1:7" x14ac:dyDescent="0.25">
      <c r="A417" s="2">
        <v>44825</v>
      </c>
      <c r="B417" s="3" t="s">
        <v>17</v>
      </c>
      <c r="C417" s="3"/>
      <c r="D417" s="3"/>
      <c r="E417" s="6">
        <v>4723.95</v>
      </c>
      <c r="F417" s="6">
        <v>0</v>
      </c>
      <c r="G417" s="4">
        <v>-2315121.54</v>
      </c>
    </row>
    <row r="418" spans="1:7" x14ac:dyDescent="0.25">
      <c r="A418" s="2">
        <v>44826</v>
      </c>
      <c r="B418" s="3" t="s">
        <v>185</v>
      </c>
      <c r="C418" s="3"/>
      <c r="D418" s="3"/>
      <c r="E418" s="6">
        <v>120516</v>
      </c>
      <c r="F418" s="6">
        <v>0</v>
      </c>
      <c r="G418" s="4">
        <v>-2435637.54</v>
      </c>
    </row>
    <row r="419" spans="1:7" x14ac:dyDescent="0.25">
      <c r="A419" s="2">
        <v>44826</v>
      </c>
      <c r="B419" s="3" t="s">
        <v>186</v>
      </c>
      <c r="C419" s="3"/>
      <c r="D419" s="3"/>
      <c r="E419" s="6">
        <v>170794.5</v>
      </c>
      <c r="F419" s="6">
        <v>0</v>
      </c>
      <c r="G419" s="4">
        <v>-2606432.04</v>
      </c>
    </row>
    <row r="420" spans="1:7" x14ac:dyDescent="0.25">
      <c r="A420" s="2">
        <v>44826</v>
      </c>
      <c r="B420" s="3" t="s">
        <v>187</v>
      </c>
      <c r="C420" s="3"/>
      <c r="D420" s="3"/>
      <c r="E420" s="6">
        <v>265237.40000000002</v>
      </c>
      <c r="F420" s="6">
        <v>0</v>
      </c>
      <c r="G420" s="4">
        <v>-2871669.44</v>
      </c>
    </row>
    <row r="421" spans="1:7" x14ac:dyDescent="0.25">
      <c r="A421" s="2">
        <v>44826</v>
      </c>
      <c r="B421" s="3" t="s">
        <v>188</v>
      </c>
      <c r="C421" s="3"/>
      <c r="D421" s="3"/>
      <c r="E421" s="6">
        <v>272915</v>
      </c>
      <c r="F421" s="6">
        <v>0</v>
      </c>
      <c r="G421" s="4">
        <v>-3144584.44</v>
      </c>
    </row>
    <row r="422" spans="1:7" x14ac:dyDescent="0.25">
      <c r="A422" s="2">
        <v>44826</v>
      </c>
      <c r="B422" s="3" t="s">
        <v>189</v>
      </c>
      <c r="C422" s="3"/>
      <c r="D422" s="3"/>
      <c r="E422" s="6">
        <v>341746</v>
      </c>
      <c r="F422" s="6">
        <v>0</v>
      </c>
      <c r="G422" s="4">
        <v>-3486330.44</v>
      </c>
    </row>
    <row r="423" spans="1:7" x14ac:dyDescent="0.25">
      <c r="A423" s="2">
        <v>44826</v>
      </c>
      <c r="B423" s="3" t="s">
        <v>190</v>
      </c>
      <c r="C423" s="3"/>
      <c r="D423" s="3"/>
      <c r="E423" s="6">
        <v>510504.56</v>
      </c>
      <c r="F423" s="6">
        <v>0</v>
      </c>
      <c r="G423" s="4">
        <v>-3996835</v>
      </c>
    </row>
    <row r="424" spans="1:7" x14ac:dyDescent="0.25">
      <c r="A424" s="2">
        <v>44826</v>
      </c>
      <c r="B424" s="3" t="s">
        <v>191</v>
      </c>
      <c r="C424" s="3"/>
      <c r="D424" s="3"/>
      <c r="E424" s="6">
        <v>1012260</v>
      </c>
      <c r="F424" s="6">
        <v>0</v>
      </c>
      <c r="G424" s="4">
        <v>-5009095</v>
      </c>
    </row>
    <row r="425" spans="1:7" x14ac:dyDescent="0.25">
      <c r="A425" s="2">
        <v>44826</v>
      </c>
      <c r="B425" s="3" t="s">
        <v>7</v>
      </c>
      <c r="C425" s="3" t="s">
        <v>8</v>
      </c>
      <c r="D425" s="3">
        <v>30712013962</v>
      </c>
      <c r="E425" s="6">
        <v>0</v>
      </c>
      <c r="F425" s="6">
        <v>1250000</v>
      </c>
      <c r="G425" s="4">
        <v>-3759095</v>
      </c>
    </row>
    <row r="426" spans="1:7" x14ac:dyDescent="0.25">
      <c r="A426" s="2">
        <v>44826</v>
      </c>
      <c r="B426" s="3" t="s">
        <v>28</v>
      </c>
      <c r="C426" s="3" t="s">
        <v>56</v>
      </c>
      <c r="D426" s="3">
        <v>30712013962</v>
      </c>
      <c r="E426" s="6">
        <v>0</v>
      </c>
      <c r="F426" s="6">
        <v>2000000</v>
      </c>
      <c r="G426" s="4">
        <v>-1759095</v>
      </c>
    </row>
    <row r="427" spans="1:7" x14ac:dyDescent="0.25">
      <c r="A427" s="2">
        <v>44826</v>
      </c>
      <c r="B427" s="3" t="s">
        <v>11</v>
      </c>
      <c r="C427" s="3" t="s">
        <v>192</v>
      </c>
      <c r="D427" s="3">
        <v>30579451099</v>
      </c>
      <c r="E427" s="6">
        <v>78615.73</v>
      </c>
      <c r="F427" s="6">
        <v>0</v>
      </c>
      <c r="G427" s="4">
        <v>-1837710.73</v>
      </c>
    </row>
    <row r="428" spans="1:7" x14ac:dyDescent="0.25">
      <c r="A428" s="2">
        <v>44826</v>
      </c>
      <c r="B428" s="3" t="s">
        <v>193</v>
      </c>
      <c r="C428" s="3"/>
      <c r="D428" s="3"/>
      <c r="E428" s="6">
        <v>0</v>
      </c>
      <c r="F428" s="6">
        <v>38507.22</v>
      </c>
      <c r="G428" s="4">
        <v>-1799203.51</v>
      </c>
    </row>
    <row r="429" spans="1:7" x14ac:dyDescent="0.25">
      <c r="A429" s="2">
        <v>44826</v>
      </c>
      <c r="B429" s="3" t="s">
        <v>17</v>
      </c>
      <c r="C429" s="3"/>
      <c r="D429" s="3"/>
      <c r="E429" s="6">
        <v>16635.54</v>
      </c>
      <c r="F429" s="6">
        <v>0</v>
      </c>
      <c r="G429" s="4">
        <v>-1815839.05</v>
      </c>
    </row>
    <row r="430" spans="1:7" x14ac:dyDescent="0.25">
      <c r="A430" s="2">
        <v>44826</v>
      </c>
      <c r="B430" s="3" t="s">
        <v>43</v>
      </c>
      <c r="C430" s="3"/>
      <c r="D430" s="3"/>
      <c r="E430" s="6">
        <v>0</v>
      </c>
      <c r="F430" s="6">
        <v>231.04</v>
      </c>
      <c r="G430" s="4">
        <v>-1815608.01</v>
      </c>
    </row>
    <row r="431" spans="1:7" x14ac:dyDescent="0.25">
      <c r="A431" s="2">
        <v>44826</v>
      </c>
      <c r="B431" s="3" t="s">
        <v>194</v>
      </c>
      <c r="C431" s="3"/>
      <c r="D431" s="3"/>
      <c r="E431" s="6">
        <v>68000</v>
      </c>
      <c r="F431" s="6">
        <v>0</v>
      </c>
      <c r="G431" s="4">
        <v>-1883608.01</v>
      </c>
    </row>
    <row r="432" spans="1:7" x14ac:dyDescent="0.25">
      <c r="A432" s="2">
        <v>44826</v>
      </c>
      <c r="B432" s="3" t="s">
        <v>195</v>
      </c>
      <c r="C432" s="3"/>
      <c r="D432" s="3"/>
      <c r="E432" s="6">
        <v>605000</v>
      </c>
      <c r="F432" s="6">
        <v>0</v>
      </c>
      <c r="G432" s="4">
        <v>-2488608.0099999998</v>
      </c>
    </row>
    <row r="433" spans="1:7" x14ac:dyDescent="0.25">
      <c r="A433" s="2">
        <v>44826</v>
      </c>
      <c r="B433" s="3" t="s">
        <v>196</v>
      </c>
      <c r="C433" s="3"/>
      <c r="D433" s="3"/>
      <c r="E433" s="6">
        <v>1013000</v>
      </c>
      <c r="F433" s="6">
        <v>0</v>
      </c>
      <c r="G433" s="4">
        <v>-3501608.01</v>
      </c>
    </row>
    <row r="434" spans="1:7" x14ac:dyDescent="0.25">
      <c r="A434" s="2">
        <v>44826</v>
      </c>
      <c r="B434" s="3" t="s">
        <v>17</v>
      </c>
      <c r="C434" s="3"/>
      <c r="D434" s="3"/>
      <c r="E434" s="6">
        <v>10116</v>
      </c>
      <c r="F434" s="6">
        <v>0</v>
      </c>
      <c r="G434" s="4">
        <v>-3511724.01</v>
      </c>
    </row>
    <row r="435" spans="1:7" x14ac:dyDescent="0.25">
      <c r="A435" s="2">
        <v>44827</v>
      </c>
      <c r="B435" s="3" t="s">
        <v>197</v>
      </c>
      <c r="C435" s="3"/>
      <c r="D435" s="3"/>
      <c r="E435" s="6">
        <v>13590</v>
      </c>
      <c r="F435" s="6">
        <v>0</v>
      </c>
      <c r="G435" s="4">
        <v>-3525314.01</v>
      </c>
    </row>
    <row r="436" spans="1:7" x14ac:dyDescent="0.25">
      <c r="A436" s="2">
        <v>44827</v>
      </c>
      <c r="B436" s="3" t="s">
        <v>198</v>
      </c>
      <c r="C436" s="3"/>
      <c r="D436" s="3"/>
      <c r="E436" s="6">
        <v>344863.69</v>
      </c>
      <c r="F436" s="6">
        <v>0</v>
      </c>
      <c r="G436" s="4">
        <v>-3870177.7</v>
      </c>
    </row>
    <row r="437" spans="1:7" x14ac:dyDescent="0.25">
      <c r="A437" s="2">
        <v>44827</v>
      </c>
      <c r="B437" s="3" t="s">
        <v>199</v>
      </c>
      <c r="C437" s="3"/>
      <c r="D437" s="3"/>
      <c r="E437" s="6">
        <v>363570.2</v>
      </c>
      <c r="F437" s="6">
        <v>0</v>
      </c>
      <c r="G437" s="4">
        <v>-4233747.9000000004</v>
      </c>
    </row>
    <row r="438" spans="1:7" x14ac:dyDescent="0.25">
      <c r="A438" s="2">
        <v>44827</v>
      </c>
      <c r="B438" s="3" t="s">
        <v>200</v>
      </c>
      <c r="C438" s="3"/>
      <c r="D438" s="3"/>
      <c r="E438" s="6">
        <v>378649</v>
      </c>
      <c r="F438" s="6">
        <v>0</v>
      </c>
      <c r="G438" s="4">
        <v>-4612396.9000000004</v>
      </c>
    </row>
    <row r="439" spans="1:7" x14ac:dyDescent="0.25">
      <c r="A439" s="2">
        <v>44827</v>
      </c>
      <c r="B439" s="3" t="s">
        <v>201</v>
      </c>
      <c r="C439" s="3"/>
      <c r="D439" s="3"/>
      <c r="E439" s="6">
        <v>380000</v>
      </c>
      <c r="F439" s="6">
        <v>0</v>
      </c>
      <c r="G439" s="4">
        <v>-4992396.9000000004</v>
      </c>
    </row>
    <row r="440" spans="1:7" x14ac:dyDescent="0.25">
      <c r="A440" s="2">
        <v>44827</v>
      </c>
      <c r="B440" s="3" t="s">
        <v>202</v>
      </c>
      <c r="C440" s="3"/>
      <c r="D440" s="3"/>
      <c r="E440" s="6">
        <v>422483</v>
      </c>
      <c r="F440" s="6">
        <v>0</v>
      </c>
      <c r="G440" s="4">
        <v>-5414879.9000000004</v>
      </c>
    </row>
    <row r="441" spans="1:7" x14ac:dyDescent="0.25">
      <c r="A441" s="2">
        <v>44827</v>
      </c>
      <c r="B441" s="3" t="s">
        <v>203</v>
      </c>
      <c r="C441" s="3"/>
      <c r="D441" s="3"/>
      <c r="E441" s="6">
        <v>424000</v>
      </c>
      <c r="F441" s="6">
        <v>0</v>
      </c>
      <c r="G441" s="4">
        <v>-5838879.9000000004</v>
      </c>
    </row>
    <row r="442" spans="1:7" x14ac:dyDescent="0.25">
      <c r="A442" s="2">
        <v>44827</v>
      </c>
      <c r="B442" s="3" t="s">
        <v>204</v>
      </c>
      <c r="C442" s="3"/>
      <c r="D442" s="3"/>
      <c r="E442" s="6">
        <v>530527</v>
      </c>
      <c r="F442" s="6">
        <v>0</v>
      </c>
      <c r="G442" s="4">
        <v>-6369406.9000000004</v>
      </c>
    </row>
    <row r="443" spans="1:7" x14ac:dyDescent="0.25">
      <c r="A443" s="2">
        <v>44827</v>
      </c>
      <c r="B443" s="3" t="s">
        <v>205</v>
      </c>
      <c r="C443" s="3"/>
      <c r="D443" s="3"/>
      <c r="E443" s="6">
        <v>669556</v>
      </c>
      <c r="F443" s="6">
        <v>0</v>
      </c>
      <c r="G443" s="4">
        <v>-7038962.9000000004</v>
      </c>
    </row>
    <row r="444" spans="1:7" x14ac:dyDescent="0.25">
      <c r="A444" s="2">
        <v>44827</v>
      </c>
      <c r="B444" s="3" t="s">
        <v>206</v>
      </c>
      <c r="C444" s="3"/>
      <c r="D444" s="3"/>
      <c r="E444" s="6">
        <v>787500</v>
      </c>
      <c r="F444" s="6">
        <v>0</v>
      </c>
      <c r="G444" s="4">
        <v>-7826462.9000000004</v>
      </c>
    </row>
    <row r="445" spans="1:7" x14ac:dyDescent="0.25">
      <c r="A445" s="2">
        <v>44827</v>
      </c>
      <c r="B445" s="3" t="s">
        <v>76</v>
      </c>
      <c r="C445" s="3" t="s">
        <v>77</v>
      </c>
      <c r="D445" s="3"/>
      <c r="E445" s="6">
        <v>0</v>
      </c>
      <c r="F445" s="6">
        <v>6208040.3899999997</v>
      </c>
      <c r="G445" s="4">
        <v>-1618422.51</v>
      </c>
    </row>
    <row r="446" spans="1:7" x14ac:dyDescent="0.25">
      <c r="A446" s="2">
        <v>44827</v>
      </c>
      <c r="B446" s="3" t="s">
        <v>95</v>
      </c>
      <c r="C446" s="3" t="s">
        <v>8</v>
      </c>
      <c r="D446" s="3">
        <v>30712013962</v>
      </c>
      <c r="E446" s="6">
        <v>380000</v>
      </c>
      <c r="F446" s="6">
        <v>0</v>
      </c>
      <c r="G446" s="4">
        <v>-1998422.51</v>
      </c>
    </row>
    <row r="447" spans="1:7" x14ac:dyDescent="0.25">
      <c r="A447" s="2">
        <v>44827</v>
      </c>
      <c r="B447" s="3" t="s">
        <v>108</v>
      </c>
      <c r="C447" s="3"/>
      <c r="D447" s="3"/>
      <c r="E447" s="6">
        <v>250</v>
      </c>
      <c r="F447" s="6">
        <v>0</v>
      </c>
      <c r="G447" s="4">
        <v>-1998672.51</v>
      </c>
    </row>
    <row r="448" spans="1:7" x14ac:dyDescent="0.25">
      <c r="A448" s="2">
        <v>44827</v>
      </c>
      <c r="B448" s="3" t="s">
        <v>83</v>
      </c>
      <c r="C448" s="3"/>
      <c r="D448" s="3"/>
      <c r="E448" s="6">
        <v>52.5</v>
      </c>
      <c r="F448" s="6">
        <v>0</v>
      </c>
      <c r="G448" s="4">
        <v>-1998725.01</v>
      </c>
    </row>
    <row r="449" spans="1:7" x14ac:dyDescent="0.25">
      <c r="A449" s="2">
        <v>44827</v>
      </c>
      <c r="B449" s="3" t="s">
        <v>93</v>
      </c>
      <c r="C449" s="3" t="s">
        <v>207</v>
      </c>
      <c r="D449" s="3">
        <v>30714344885</v>
      </c>
      <c r="E449" s="6">
        <v>0</v>
      </c>
      <c r="F449" s="6">
        <v>130876.02</v>
      </c>
      <c r="G449" s="4">
        <v>-1867848.99</v>
      </c>
    </row>
    <row r="450" spans="1:7" x14ac:dyDescent="0.25">
      <c r="A450" s="2">
        <v>44827</v>
      </c>
      <c r="B450" s="3" t="s">
        <v>15</v>
      </c>
      <c r="C450" s="3" t="s">
        <v>16</v>
      </c>
      <c r="D450" s="3"/>
      <c r="E450" s="6">
        <v>13.09</v>
      </c>
      <c r="F450" s="6">
        <v>0</v>
      </c>
      <c r="G450" s="4">
        <v>-1867862.08</v>
      </c>
    </row>
    <row r="451" spans="1:7" x14ac:dyDescent="0.25">
      <c r="A451" s="2">
        <v>44827</v>
      </c>
      <c r="B451" s="3" t="s">
        <v>11</v>
      </c>
      <c r="C451" s="3" t="s">
        <v>181</v>
      </c>
      <c r="D451" s="3">
        <v>30709922080</v>
      </c>
      <c r="E451" s="6">
        <v>2516.39</v>
      </c>
      <c r="F451" s="6">
        <v>0</v>
      </c>
      <c r="G451" s="4">
        <v>-1870378.47</v>
      </c>
    </row>
    <row r="452" spans="1:7" x14ac:dyDescent="0.25">
      <c r="A452" s="2">
        <v>44827</v>
      </c>
      <c r="B452" s="3" t="s">
        <v>108</v>
      </c>
      <c r="C452" s="3"/>
      <c r="D452" s="3"/>
      <c r="E452" s="6">
        <v>250</v>
      </c>
      <c r="F452" s="6">
        <v>0</v>
      </c>
      <c r="G452" s="4">
        <v>-1870628.47</v>
      </c>
    </row>
    <row r="453" spans="1:7" x14ac:dyDescent="0.25">
      <c r="A453" s="2">
        <v>44827</v>
      </c>
      <c r="B453" s="3" t="s">
        <v>83</v>
      </c>
      <c r="C453" s="3"/>
      <c r="D453" s="3"/>
      <c r="E453" s="6">
        <v>52.5</v>
      </c>
      <c r="F453" s="6">
        <v>0</v>
      </c>
      <c r="G453" s="4">
        <v>-1870680.97</v>
      </c>
    </row>
    <row r="454" spans="1:7" x14ac:dyDescent="0.25">
      <c r="A454" s="2">
        <v>44827</v>
      </c>
      <c r="B454" s="3" t="s">
        <v>17</v>
      </c>
      <c r="C454" s="3"/>
      <c r="D454" s="3"/>
      <c r="E454" s="6">
        <v>25907.24</v>
      </c>
      <c r="F454" s="6">
        <v>0</v>
      </c>
      <c r="G454" s="4">
        <v>-1896588.21</v>
      </c>
    </row>
    <row r="455" spans="1:7" x14ac:dyDescent="0.25">
      <c r="A455" s="2">
        <v>44827</v>
      </c>
      <c r="B455" s="3" t="s">
        <v>18</v>
      </c>
      <c r="C455" s="3"/>
      <c r="D455" s="3"/>
      <c r="E455" s="6">
        <v>38033.5</v>
      </c>
      <c r="F455" s="6">
        <v>0</v>
      </c>
      <c r="G455" s="4">
        <v>-1934621.71</v>
      </c>
    </row>
    <row r="456" spans="1:7" x14ac:dyDescent="0.25">
      <c r="A456" s="2">
        <v>44827</v>
      </c>
      <c r="B456" s="3" t="s">
        <v>81</v>
      </c>
      <c r="C456" s="3" t="s">
        <v>208</v>
      </c>
      <c r="D456" s="3"/>
      <c r="E456" s="6">
        <v>17422.16</v>
      </c>
      <c r="F456" s="6">
        <v>0</v>
      </c>
      <c r="G456" s="4">
        <v>-1952043.87</v>
      </c>
    </row>
    <row r="457" spans="1:7" x14ac:dyDescent="0.25">
      <c r="A457" s="2">
        <v>44827</v>
      </c>
      <c r="B457" s="3" t="s">
        <v>83</v>
      </c>
      <c r="C457" s="3" t="s">
        <v>208</v>
      </c>
      <c r="D457" s="3"/>
      <c r="E457" s="6">
        <v>1829.33</v>
      </c>
      <c r="F457" s="6">
        <v>0</v>
      </c>
      <c r="G457" s="4">
        <v>-1953873.2</v>
      </c>
    </row>
    <row r="458" spans="1:7" x14ac:dyDescent="0.25">
      <c r="A458" s="2">
        <v>44827</v>
      </c>
      <c r="B458" s="3" t="s">
        <v>84</v>
      </c>
      <c r="C458" s="3" t="s">
        <v>208</v>
      </c>
      <c r="D458" s="3"/>
      <c r="E458" s="6">
        <v>3288.14</v>
      </c>
      <c r="F458" s="6">
        <v>0</v>
      </c>
      <c r="G458" s="4">
        <v>-1957161.34</v>
      </c>
    </row>
    <row r="459" spans="1:7" x14ac:dyDescent="0.25">
      <c r="A459" s="2">
        <v>44827</v>
      </c>
      <c r="B459" s="3" t="s">
        <v>81</v>
      </c>
      <c r="C459" s="3" t="s">
        <v>208</v>
      </c>
      <c r="D459" s="3"/>
      <c r="E459" s="6">
        <v>30862.77</v>
      </c>
      <c r="F459" s="6">
        <v>0</v>
      </c>
      <c r="G459" s="4">
        <v>-1988024.11</v>
      </c>
    </row>
    <row r="460" spans="1:7" x14ac:dyDescent="0.25">
      <c r="A460" s="2">
        <v>44827</v>
      </c>
      <c r="B460" s="3" t="s">
        <v>83</v>
      </c>
      <c r="C460" s="3" t="s">
        <v>208</v>
      </c>
      <c r="D460" s="3"/>
      <c r="E460" s="6">
        <v>3240.59</v>
      </c>
      <c r="F460" s="6">
        <v>0</v>
      </c>
      <c r="G460" s="4">
        <v>-1991264.7</v>
      </c>
    </row>
    <row r="461" spans="1:7" x14ac:dyDescent="0.25">
      <c r="A461" s="2">
        <v>44827</v>
      </c>
      <c r="B461" s="3" t="s">
        <v>84</v>
      </c>
      <c r="C461" s="3" t="s">
        <v>208</v>
      </c>
      <c r="D461" s="3"/>
      <c r="E461" s="6">
        <v>3288.14</v>
      </c>
      <c r="F461" s="6">
        <v>0</v>
      </c>
      <c r="G461" s="4">
        <v>-1994552.84</v>
      </c>
    </row>
    <row r="462" spans="1:7" x14ac:dyDescent="0.25">
      <c r="A462" s="2">
        <v>44827</v>
      </c>
      <c r="B462" s="3" t="s">
        <v>81</v>
      </c>
      <c r="C462" s="3" t="s">
        <v>208</v>
      </c>
      <c r="D462" s="3"/>
      <c r="E462" s="6">
        <v>40666.870000000003</v>
      </c>
      <c r="F462" s="6">
        <v>0</v>
      </c>
      <c r="G462" s="4">
        <v>-2035219.71</v>
      </c>
    </row>
    <row r="463" spans="1:7" x14ac:dyDescent="0.25">
      <c r="A463" s="2">
        <v>44827</v>
      </c>
      <c r="B463" s="3" t="s">
        <v>83</v>
      </c>
      <c r="C463" s="3" t="s">
        <v>208</v>
      </c>
      <c r="D463" s="3"/>
      <c r="E463" s="6">
        <v>4270.0200000000004</v>
      </c>
      <c r="F463" s="6">
        <v>0</v>
      </c>
      <c r="G463" s="4">
        <v>-2039489.73</v>
      </c>
    </row>
    <row r="464" spans="1:7" x14ac:dyDescent="0.25">
      <c r="A464" s="2">
        <v>44827</v>
      </c>
      <c r="B464" s="3" t="s">
        <v>84</v>
      </c>
      <c r="C464" s="3" t="s">
        <v>208</v>
      </c>
      <c r="D464" s="3"/>
      <c r="E464" s="6">
        <v>3288.14</v>
      </c>
      <c r="F464" s="6">
        <v>0</v>
      </c>
      <c r="G464" s="4">
        <v>-2042777.87</v>
      </c>
    </row>
    <row r="465" spans="1:7" x14ac:dyDescent="0.25">
      <c r="A465" s="2">
        <v>44827</v>
      </c>
      <c r="B465" s="3" t="s">
        <v>81</v>
      </c>
      <c r="C465" s="3" t="s">
        <v>208</v>
      </c>
      <c r="D465" s="3"/>
      <c r="E465" s="6">
        <v>49831.86</v>
      </c>
      <c r="F465" s="6">
        <v>0</v>
      </c>
      <c r="G465" s="4">
        <v>-2092609.73</v>
      </c>
    </row>
    <row r="466" spans="1:7" x14ac:dyDescent="0.25">
      <c r="A466" s="2">
        <v>44827</v>
      </c>
      <c r="B466" s="3" t="s">
        <v>83</v>
      </c>
      <c r="C466" s="3" t="s">
        <v>208</v>
      </c>
      <c r="D466" s="3"/>
      <c r="E466" s="6">
        <v>5232.3500000000004</v>
      </c>
      <c r="F466" s="6">
        <v>0</v>
      </c>
      <c r="G466" s="4">
        <v>-2097842.08</v>
      </c>
    </row>
    <row r="467" spans="1:7" x14ac:dyDescent="0.25">
      <c r="A467" s="2">
        <v>44827</v>
      </c>
      <c r="B467" s="3" t="s">
        <v>84</v>
      </c>
      <c r="C467" s="3" t="s">
        <v>208</v>
      </c>
      <c r="D467" s="3"/>
      <c r="E467" s="6">
        <v>3162.13</v>
      </c>
      <c r="F467" s="6">
        <v>0</v>
      </c>
      <c r="G467" s="4">
        <v>-2101004.21</v>
      </c>
    </row>
    <row r="468" spans="1:7" x14ac:dyDescent="0.25">
      <c r="A468" s="2">
        <v>44827</v>
      </c>
      <c r="B468" s="3" t="s">
        <v>81</v>
      </c>
      <c r="C468" s="3" t="s">
        <v>208</v>
      </c>
      <c r="D468" s="3"/>
      <c r="E468" s="6">
        <v>362608.7</v>
      </c>
      <c r="F468" s="6">
        <v>0</v>
      </c>
      <c r="G468" s="4">
        <v>-2463612.91</v>
      </c>
    </row>
    <row r="469" spans="1:7" x14ac:dyDescent="0.25">
      <c r="A469" s="2">
        <v>44827</v>
      </c>
      <c r="B469" s="3" t="s">
        <v>83</v>
      </c>
      <c r="C469" s="3" t="s">
        <v>208</v>
      </c>
      <c r="D469" s="3"/>
      <c r="E469" s="6">
        <v>38073.910000000003</v>
      </c>
      <c r="F469" s="6">
        <v>0</v>
      </c>
      <c r="G469" s="4">
        <v>-2501686.8199999998</v>
      </c>
    </row>
    <row r="470" spans="1:7" x14ac:dyDescent="0.25">
      <c r="A470" s="2">
        <v>44827</v>
      </c>
      <c r="B470" s="3" t="s">
        <v>84</v>
      </c>
      <c r="C470" s="3" t="s">
        <v>208</v>
      </c>
      <c r="D470" s="3"/>
      <c r="E470" s="6">
        <v>10564</v>
      </c>
      <c r="F470" s="6">
        <v>0</v>
      </c>
      <c r="G470" s="4">
        <v>-2512250.8199999998</v>
      </c>
    </row>
    <row r="471" spans="1:7" x14ac:dyDescent="0.25">
      <c r="A471" s="2">
        <v>44827</v>
      </c>
      <c r="B471" s="3" t="s">
        <v>209</v>
      </c>
      <c r="C471" s="3"/>
      <c r="D471" s="3"/>
      <c r="E471" s="6">
        <v>219.18</v>
      </c>
      <c r="F471" s="6">
        <v>0</v>
      </c>
      <c r="G471" s="4">
        <v>-2512470</v>
      </c>
    </row>
    <row r="472" spans="1:7" x14ac:dyDescent="0.25">
      <c r="A472" s="2">
        <v>44827</v>
      </c>
      <c r="B472" s="3" t="s">
        <v>83</v>
      </c>
      <c r="C472" s="3"/>
      <c r="D472" s="3"/>
      <c r="E472" s="6">
        <v>46.03</v>
      </c>
      <c r="F472" s="6">
        <v>0</v>
      </c>
      <c r="G472" s="4">
        <v>-2512516.0299999998</v>
      </c>
    </row>
    <row r="473" spans="1:7" x14ac:dyDescent="0.25">
      <c r="A473" s="2">
        <v>44827</v>
      </c>
      <c r="B473" s="3" t="s">
        <v>210</v>
      </c>
      <c r="C473" s="3"/>
      <c r="D473" s="3"/>
      <c r="E473" s="6">
        <v>219.18</v>
      </c>
      <c r="F473" s="6">
        <v>0</v>
      </c>
      <c r="G473" s="4">
        <v>-2512735.21</v>
      </c>
    </row>
    <row r="474" spans="1:7" x14ac:dyDescent="0.25">
      <c r="A474" s="2">
        <v>44827</v>
      </c>
      <c r="B474" s="3" t="s">
        <v>83</v>
      </c>
      <c r="C474" s="3"/>
      <c r="D474" s="3"/>
      <c r="E474" s="6">
        <v>46.03</v>
      </c>
      <c r="F474" s="6">
        <v>0</v>
      </c>
      <c r="G474" s="4">
        <v>-2512781.2400000002</v>
      </c>
    </row>
    <row r="475" spans="1:7" x14ac:dyDescent="0.25">
      <c r="A475" s="2">
        <v>44827</v>
      </c>
      <c r="B475" s="3" t="s">
        <v>211</v>
      </c>
      <c r="C475" s="3"/>
      <c r="D475" s="3"/>
      <c r="E475" s="6">
        <v>219.18</v>
      </c>
      <c r="F475" s="6">
        <v>0</v>
      </c>
      <c r="G475" s="4">
        <v>-2513000.42</v>
      </c>
    </row>
    <row r="476" spans="1:7" x14ac:dyDescent="0.25">
      <c r="A476" s="2">
        <v>44827</v>
      </c>
      <c r="B476" s="3" t="s">
        <v>83</v>
      </c>
      <c r="C476" s="3"/>
      <c r="D476" s="3"/>
      <c r="E476" s="6">
        <v>46.03</v>
      </c>
      <c r="F476" s="6">
        <v>0</v>
      </c>
      <c r="G476" s="4">
        <v>-2513046.4500000002</v>
      </c>
    </row>
    <row r="477" spans="1:7" x14ac:dyDescent="0.25">
      <c r="A477" s="2">
        <v>44827</v>
      </c>
      <c r="B477" s="3" t="s">
        <v>212</v>
      </c>
      <c r="C477" s="3"/>
      <c r="D477" s="3"/>
      <c r="E477" s="6">
        <v>219.18</v>
      </c>
      <c r="F477" s="6">
        <v>0</v>
      </c>
      <c r="G477" s="4">
        <v>-2513265.63</v>
      </c>
    </row>
    <row r="478" spans="1:7" x14ac:dyDescent="0.25">
      <c r="A478" s="2">
        <v>44827</v>
      </c>
      <c r="B478" s="3" t="s">
        <v>83</v>
      </c>
      <c r="C478" s="3"/>
      <c r="D478" s="3"/>
      <c r="E478" s="6">
        <v>46.03</v>
      </c>
      <c r="F478" s="6">
        <v>0</v>
      </c>
      <c r="G478" s="4">
        <v>-2513311.66</v>
      </c>
    </row>
    <row r="479" spans="1:7" x14ac:dyDescent="0.25">
      <c r="A479" s="2">
        <v>44827</v>
      </c>
      <c r="B479" s="3" t="s">
        <v>213</v>
      </c>
      <c r="C479" s="3"/>
      <c r="D479" s="3"/>
      <c r="E479" s="6">
        <v>280.10000000000002</v>
      </c>
      <c r="F479" s="6">
        <v>0</v>
      </c>
      <c r="G479" s="4">
        <v>-2513591.7599999998</v>
      </c>
    </row>
    <row r="480" spans="1:7" x14ac:dyDescent="0.25">
      <c r="A480" s="2">
        <v>44827</v>
      </c>
      <c r="B480" s="3" t="s">
        <v>83</v>
      </c>
      <c r="C480" s="3"/>
      <c r="D480" s="3"/>
      <c r="E480" s="6">
        <v>58.82</v>
      </c>
      <c r="F480" s="6">
        <v>0</v>
      </c>
      <c r="G480" s="4">
        <v>-2513650.58</v>
      </c>
    </row>
    <row r="481" spans="1:7" x14ac:dyDescent="0.25">
      <c r="A481" s="2">
        <v>44827</v>
      </c>
      <c r="B481" s="3" t="s">
        <v>214</v>
      </c>
      <c r="C481" s="3"/>
      <c r="D481" s="3"/>
      <c r="E481" s="6">
        <v>300</v>
      </c>
      <c r="F481" s="6">
        <v>0</v>
      </c>
      <c r="G481" s="4">
        <v>-2513950.58</v>
      </c>
    </row>
    <row r="482" spans="1:7" x14ac:dyDescent="0.25">
      <c r="A482" s="2">
        <v>44827</v>
      </c>
      <c r="B482" s="3" t="s">
        <v>83</v>
      </c>
      <c r="C482" s="3"/>
      <c r="D482" s="3"/>
      <c r="E482" s="6">
        <v>63</v>
      </c>
      <c r="F482" s="6">
        <v>0</v>
      </c>
      <c r="G482" s="4">
        <v>-2514013.58</v>
      </c>
    </row>
    <row r="483" spans="1:7" x14ac:dyDescent="0.25">
      <c r="A483" s="2">
        <v>44827</v>
      </c>
      <c r="B483" s="3" t="s">
        <v>215</v>
      </c>
      <c r="C483" s="3"/>
      <c r="D483" s="3"/>
      <c r="E483" s="6">
        <v>300</v>
      </c>
      <c r="F483" s="6">
        <v>0</v>
      </c>
      <c r="G483" s="4">
        <v>-2514313.58</v>
      </c>
    </row>
    <row r="484" spans="1:7" x14ac:dyDescent="0.25">
      <c r="A484" s="2">
        <v>44827</v>
      </c>
      <c r="B484" s="3" t="s">
        <v>83</v>
      </c>
      <c r="C484" s="3"/>
      <c r="D484" s="3"/>
      <c r="E484" s="6">
        <v>63</v>
      </c>
      <c r="F484" s="6">
        <v>0</v>
      </c>
      <c r="G484" s="4">
        <v>-2514376.58</v>
      </c>
    </row>
    <row r="485" spans="1:7" x14ac:dyDescent="0.25">
      <c r="A485" s="2">
        <v>44827</v>
      </c>
      <c r="B485" s="3" t="s">
        <v>216</v>
      </c>
      <c r="C485" s="3"/>
      <c r="D485" s="3"/>
      <c r="E485" s="6">
        <v>300</v>
      </c>
      <c r="F485" s="6">
        <v>0</v>
      </c>
      <c r="G485" s="4">
        <v>-2514676.58</v>
      </c>
    </row>
    <row r="486" spans="1:7" x14ac:dyDescent="0.25">
      <c r="A486" s="2">
        <v>44827</v>
      </c>
      <c r="B486" s="3" t="s">
        <v>83</v>
      </c>
      <c r="C486" s="3"/>
      <c r="D486" s="3"/>
      <c r="E486" s="6">
        <v>63</v>
      </c>
      <c r="F486" s="6">
        <v>0</v>
      </c>
      <c r="G486" s="4">
        <v>-2514739.58</v>
      </c>
    </row>
    <row r="487" spans="1:7" x14ac:dyDescent="0.25">
      <c r="A487" s="2">
        <v>44827</v>
      </c>
      <c r="B487" s="3" t="s">
        <v>217</v>
      </c>
      <c r="C487" s="3"/>
      <c r="D487" s="3"/>
      <c r="E487" s="6">
        <v>1668</v>
      </c>
      <c r="F487" s="6">
        <v>0</v>
      </c>
      <c r="G487" s="4">
        <v>-2516407.58</v>
      </c>
    </row>
    <row r="488" spans="1:7" x14ac:dyDescent="0.25">
      <c r="A488" s="2">
        <v>44827</v>
      </c>
      <c r="B488" s="3" t="s">
        <v>83</v>
      </c>
      <c r="C488" s="3"/>
      <c r="D488" s="3"/>
      <c r="E488" s="6">
        <v>350.28</v>
      </c>
      <c r="F488" s="6">
        <v>0</v>
      </c>
      <c r="G488" s="4">
        <v>-2516757.86</v>
      </c>
    </row>
    <row r="489" spans="1:7" x14ac:dyDescent="0.25">
      <c r="A489" s="2">
        <v>44827</v>
      </c>
      <c r="B489" s="3" t="s">
        <v>17</v>
      </c>
      <c r="C489" s="3"/>
      <c r="D489" s="3"/>
      <c r="E489" s="6">
        <v>484.46</v>
      </c>
      <c r="F489" s="6">
        <v>0</v>
      </c>
      <c r="G489" s="4">
        <v>-2517242.3199999998</v>
      </c>
    </row>
    <row r="490" spans="1:7" x14ac:dyDescent="0.25">
      <c r="A490" s="2">
        <v>44827</v>
      </c>
      <c r="B490" s="3" t="s">
        <v>218</v>
      </c>
      <c r="C490" s="3"/>
      <c r="D490" s="3"/>
      <c r="E490" s="6">
        <v>606129</v>
      </c>
      <c r="F490" s="6">
        <v>0</v>
      </c>
      <c r="G490" s="4">
        <v>-3123371.32</v>
      </c>
    </row>
    <row r="491" spans="1:7" x14ac:dyDescent="0.25">
      <c r="A491" s="2">
        <v>44827</v>
      </c>
      <c r="B491" s="3" t="s">
        <v>219</v>
      </c>
      <c r="C491" s="3"/>
      <c r="D491" s="3"/>
      <c r="E491" s="6">
        <v>953250</v>
      </c>
      <c r="F491" s="6">
        <v>0</v>
      </c>
      <c r="G491" s="4">
        <v>-4076621.32</v>
      </c>
    </row>
    <row r="492" spans="1:7" x14ac:dyDescent="0.25">
      <c r="A492" s="2">
        <v>44827</v>
      </c>
      <c r="B492" s="3" t="s">
        <v>220</v>
      </c>
      <c r="C492" s="3"/>
      <c r="D492" s="3"/>
      <c r="E492" s="6">
        <v>1012260</v>
      </c>
      <c r="F492" s="6">
        <v>0</v>
      </c>
      <c r="G492" s="4">
        <v>-5088881.32</v>
      </c>
    </row>
    <row r="493" spans="1:7" x14ac:dyDescent="0.25">
      <c r="A493" s="2">
        <v>44827</v>
      </c>
      <c r="B493" s="3" t="s">
        <v>17</v>
      </c>
      <c r="C493" s="3"/>
      <c r="D493" s="3"/>
      <c r="E493" s="6">
        <v>15429.83</v>
      </c>
      <c r="F493" s="6">
        <v>0</v>
      </c>
      <c r="G493" s="4">
        <v>-5104311.1500000004</v>
      </c>
    </row>
    <row r="494" spans="1:7" x14ac:dyDescent="0.25">
      <c r="A494" s="2">
        <v>44830</v>
      </c>
      <c r="B494" s="3" t="s">
        <v>221</v>
      </c>
      <c r="C494" s="3"/>
      <c r="D494" s="3"/>
      <c r="E494" s="6">
        <v>109543.35</v>
      </c>
      <c r="F494" s="6">
        <v>0</v>
      </c>
      <c r="G494" s="4">
        <v>-5213854.5</v>
      </c>
    </row>
    <row r="495" spans="1:7" x14ac:dyDescent="0.25">
      <c r="A495" s="2">
        <v>44830</v>
      </c>
      <c r="B495" s="3" t="s">
        <v>222</v>
      </c>
      <c r="C495" s="3"/>
      <c r="D495" s="3"/>
      <c r="E495" s="6">
        <v>155596.57</v>
      </c>
      <c r="F495" s="6">
        <v>0</v>
      </c>
      <c r="G495" s="4">
        <v>-5369451.0700000003</v>
      </c>
    </row>
    <row r="496" spans="1:7" x14ac:dyDescent="0.25">
      <c r="A496" s="2">
        <v>44830</v>
      </c>
      <c r="B496" s="3" t="s">
        <v>223</v>
      </c>
      <c r="C496" s="3"/>
      <c r="D496" s="3"/>
      <c r="E496" s="6">
        <v>209999.7</v>
      </c>
      <c r="F496" s="6">
        <v>0</v>
      </c>
      <c r="G496" s="4">
        <v>-5579450.7699999996</v>
      </c>
    </row>
    <row r="497" spans="1:7" x14ac:dyDescent="0.25">
      <c r="A497" s="2">
        <v>44830</v>
      </c>
      <c r="B497" s="3" t="s">
        <v>224</v>
      </c>
      <c r="C497" s="3"/>
      <c r="D497" s="3"/>
      <c r="E497" s="6">
        <v>220601.15</v>
      </c>
      <c r="F497" s="6">
        <v>0</v>
      </c>
      <c r="G497" s="4">
        <v>-5800051.9199999999</v>
      </c>
    </row>
    <row r="498" spans="1:7" x14ac:dyDescent="0.25">
      <c r="A498" s="2">
        <v>44830</v>
      </c>
      <c r="B498" s="3" t="s">
        <v>225</v>
      </c>
      <c r="C498" s="3"/>
      <c r="D498" s="3"/>
      <c r="E498" s="6">
        <v>276628.5</v>
      </c>
      <c r="F498" s="6">
        <v>0</v>
      </c>
      <c r="G498" s="4">
        <v>-6076680.4199999999</v>
      </c>
    </row>
    <row r="499" spans="1:7" x14ac:dyDescent="0.25">
      <c r="A499" s="2">
        <v>44830</v>
      </c>
      <c r="B499" s="3" t="s">
        <v>226</v>
      </c>
      <c r="C499" s="3"/>
      <c r="D499" s="3"/>
      <c r="E499" s="6">
        <v>338371</v>
      </c>
      <c r="F499" s="6">
        <v>0</v>
      </c>
      <c r="G499" s="4">
        <v>-6415051.4199999999</v>
      </c>
    </row>
    <row r="500" spans="1:7" x14ac:dyDescent="0.25">
      <c r="A500" s="2">
        <v>44830</v>
      </c>
      <c r="B500" s="3" t="s">
        <v>227</v>
      </c>
      <c r="C500" s="3"/>
      <c r="D500" s="3"/>
      <c r="E500" s="6">
        <v>341746</v>
      </c>
      <c r="F500" s="6">
        <v>0</v>
      </c>
      <c r="G500" s="4">
        <v>-6756797.4199999999</v>
      </c>
    </row>
    <row r="501" spans="1:7" x14ac:dyDescent="0.25">
      <c r="A501" s="2">
        <v>44830</v>
      </c>
      <c r="B501" s="3" t="s">
        <v>228</v>
      </c>
      <c r="C501" s="3"/>
      <c r="D501" s="3"/>
      <c r="E501" s="6">
        <v>347184.73</v>
      </c>
      <c r="F501" s="6">
        <v>0</v>
      </c>
      <c r="G501" s="4">
        <v>-7103982.1500000004</v>
      </c>
    </row>
    <row r="502" spans="1:7" x14ac:dyDescent="0.25">
      <c r="A502" s="2">
        <v>44830</v>
      </c>
      <c r="B502" s="3" t="s">
        <v>229</v>
      </c>
      <c r="C502" s="3"/>
      <c r="D502" s="3"/>
      <c r="E502" s="6">
        <v>352203.18</v>
      </c>
      <c r="F502" s="6">
        <v>0</v>
      </c>
      <c r="G502" s="4">
        <v>-7456185.3300000001</v>
      </c>
    </row>
    <row r="503" spans="1:7" x14ac:dyDescent="0.25">
      <c r="A503" s="2">
        <v>44830</v>
      </c>
      <c r="B503" s="3" t="s">
        <v>230</v>
      </c>
      <c r="C503" s="3"/>
      <c r="D503" s="3"/>
      <c r="E503" s="6">
        <v>373000</v>
      </c>
      <c r="F503" s="6">
        <v>0</v>
      </c>
      <c r="G503" s="4">
        <v>-7829185.3300000001</v>
      </c>
    </row>
    <row r="504" spans="1:7" x14ac:dyDescent="0.25">
      <c r="A504" s="2">
        <v>44830</v>
      </c>
      <c r="B504" s="3" t="s">
        <v>231</v>
      </c>
      <c r="C504" s="3"/>
      <c r="D504" s="3"/>
      <c r="E504" s="6">
        <v>491500</v>
      </c>
      <c r="F504" s="6">
        <v>0</v>
      </c>
      <c r="G504" s="4">
        <v>-8320685.3300000001</v>
      </c>
    </row>
    <row r="505" spans="1:7" x14ac:dyDescent="0.25">
      <c r="A505" s="2">
        <v>44830</v>
      </c>
      <c r="B505" s="3" t="s">
        <v>232</v>
      </c>
      <c r="C505" s="3"/>
      <c r="D505" s="3"/>
      <c r="E505" s="6">
        <v>510504.56</v>
      </c>
      <c r="F505" s="6">
        <v>0</v>
      </c>
      <c r="G505" s="4">
        <v>-8831189.8900000006</v>
      </c>
    </row>
    <row r="506" spans="1:7" x14ac:dyDescent="0.25">
      <c r="A506" s="2">
        <v>44830</v>
      </c>
      <c r="B506" s="3" t="s">
        <v>233</v>
      </c>
      <c r="C506" s="3"/>
      <c r="D506" s="3"/>
      <c r="E506" s="6">
        <v>930620</v>
      </c>
      <c r="F506" s="6">
        <v>0</v>
      </c>
      <c r="G506" s="4">
        <v>-9761809.8900000006</v>
      </c>
    </row>
    <row r="507" spans="1:7" x14ac:dyDescent="0.25">
      <c r="A507" s="2">
        <v>44830</v>
      </c>
      <c r="B507" s="3" t="s">
        <v>28</v>
      </c>
      <c r="C507" s="3" t="s">
        <v>56</v>
      </c>
      <c r="D507" s="3">
        <v>30712013962</v>
      </c>
      <c r="E507" s="6">
        <v>0</v>
      </c>
      <c r="F507" s="6">
        <v>7800000</v>
      </c>
      <c r="G507" s="4">
        <v>-1961809.89</v>
      </c>
    </row>
    <row r="508" spans="1:7" x14ac:dyDescent="0.25">
      <c r="A508" s="2">
        <v>44830</v>
      </c>
      <c r="B508" s="3" t="s">
        <v>17</v>
      </c>
      <c r="C508" s="3"/>
      <c r="D508" s="3"/>
      <c r="E508" s="6">
        <v>27944.99</v>
      </c>
      <c r="F508" s="6">
        <v>0</v>
      </c>
      <c r="G508" s="4">
        <v>-1989754.8799999999</v>
      </c>
    </row>
    <row r="509" spans="1:7" x14ac:dyDescent="0.25">
      <c r="A509" s="2">
        <v>44830</v>
      </c>
      <c r="B509" s="3" t="s">
        <v>234</v>
      </c>
      <c r="C509" s="3"/>
      <c r="D509" s="3"/>
      <c r="E509" s="6">
        <v>302680</v>
      </c>
      <c r="F509" s="6">
        <v>0</v>
      </c>
      <c r="G509" s="4">
        <v>-2292434.88</v>
      </c>
    </row>
    <row r="510" spans="1:7" x14ac:dyDescent="0.25">
      <c r="A510" s="2">
        <v>44830</v>
      </c>
      <c r="B510" s="3" t="s">
        <v>235</v>
      </c>
      <c r="C510" s="3"/>
      <c r="D510" s="3"/>
      <c r="E510" s="6">
        <v>953250</v>
      </c>
      <c r="F510" s="6">
        <v>0</v>
      </c>
      <c r="G510" s="4">
        <v>-3245684.88</v>
      </c>
    </row>
    <row r="511" spans="1:7" x14ac:dyDescent="0.25">
      <c r="A511" s="2">
        <v>44830</v>
      </c>
      <c r="B511" s="3" t="s">
        <v>236</v>
      </c>
      <c r="C511" s="3"/>
      <c r="D511" s="3"/>
      <c r="E511" s="6">
        <v>1012260</v>
      </c>
      <c r="F511" s="6">
        <v>0</v>
      </c>
      <c r="G511" s="4">
        <v>-4257944.88</v>
      </c>
    </row>
    <row r="512" spans="1:7" x14ac:dyDescent="0.25">
      <c r="A512" s="2">
        <v>44830</v>
      </c>
      <c r="B512" s="3" t="s">
        <v>237</v>
      </c>
      <c r="C512" s="3"/>
      <c r="D512" s="3"/>
      <c r="E512" s="6">
        <v>1013086.37</v>
      </c>
      <c r="F512" s="6">
        <v>0</v>
      </c>
      <c r="G512" s="4">
        <v>-5271031.25</v>
      </c>
    </row>
    <row r="513" spans="1:7" x14ac:dyDescent="0.25">
      <c r="A513" s="2">
        <v>44830</v>
      </c>
      <c r="B513" s="3" t="s">
        <v>17</v>
      </c>
      <c r="C513" s="3"/>
      <c r="D513" s="3"/>
      <c r="E513" s="6">
        <v>19687.66</v>
      </c>
      <c r="F513" s="6">
        <v>0</v>
      </c>
      <c r="G513" s="4">
        <v>-5290718.91</v>
      </c>
    </row>
    <row r="514" spans="1:7" x14ac:dyDescent="0.25">
      <c r="A514" s="2">
        <v>44831</v>
      </c>
      <c r="B514" s="3" t="s">
        <v>238</v>
      </c>
      <c r="C514" s="3"/>
      <c r="D514" s="3"/>
      <c r="E514" s="6">
        <v>34898.82</v>
      </c>
      <c r="F514" s="6">
        <v>0</v>
      </c>
      <c r="G514" s="4">
        <v>-5325617.7300000004</v>
      </c>
    </row>
    <row r="515" spans="1:7" x14ac:dyDescent="0.25">
      <c r="A515" s="2">
        <v>44831</v>
      </c>
      <c r="B515" s="3" t="s">
        <v>239</v>
      </c>
      <c r="C515" s="3"/>
      <c r="D515" s="3"/>
      <c r="E515" s="6">
        <v>228176</v>
      </c>
      <c r="F515" s="6">
        <v>0</v>
      </c>
      <c r="G515" s="4">
        <v>-5553793.7300000004</v>
      </c>
    </row>
    <row r="516" spans="1:7" x14ac:dyDescent="0.25">
      <c r="A516" s="2">
        <v>44831</v>
      </c>
      <c r="B516" s="3" t="s">
        <v>240</v>
      </c>
      <c r="C516" s="3"/>
      <c r="D516" s="3"/>
      <c r="E516" s="6">
        <v>300261.43</v>
      </c>
      <c r="F516" s="6">
        <v>0</v>
      </c>
      <c r="G516" s="4">
        <v>-5854055.1600000001</v>
      </c>
    </row>
    <row r="517" spans="1:7" x14ac:dyDescent="0.25">
      <c r="A517" s="2">
        <v>44831</v>
      </c>
      <c r="B517" s="3" t="s">
        <v>241</v>
      </c>
      <c r="C517" s="3"/>
      <c r="D517" s="3"/>
      <c r="E517" s="6">
        <v>309000</v>
      </c>
      <c r="F517" s="6">
        <v>0</v>
      </c>
      <c r="G517" s="4">
        <v>-6163055.1600000001</v>
      </c>
    </row>
    <row r="518" spans="1:7" x14ac:dyDescent="0.25">
      <c r="A518" s="2">
        <v>44831</v>
      </c>
      <c r="B518" s="3" t="s">
        <v>242</v>
      </c>
      <c r="C518" s="3"/>
      <c r="D518" s="3"/>
      <c r="E518" s="6">
        <v>405000</v>
      </c>
      <c r="F518" s="6">
        <v>0</v>
      </c>
      <c r="G518" s="4">
        <v>-6568055.1600000001</v>
      </c>
    </row>
    <row r="519" spans="1:7" x14ac:dyDescent="0.25">
      <c r="A519" s="2">
        <v>44831</v>
      </c>
      <c r="B519" s="3" t="s">
        <v>243</v>
      </c>
      <c r="C519" s="3"/>
      <c r="D519" s="3"/>
      <c r="E519" s="6">
        <v>456834</v>
      </c>
      <c r="F519" s="6">
        <v>0</v>
      </c>
      <c r="G519" s="4">
        <v>-7024889.1600000001</v>
      </c>
    </row>
    <row r="520" spans="1:7" x14ac:dyDescent="0.25">
      <c r="A520" s="2">
        <v>44831</v>
      </c>
      <c r="B520" s="3" t="s">
        <v>244</v>
      </c>
      <c r="C520" s="3"/>
      <c r="D520" s="3"/>
      <c r="E520" s="6">
        <v>500000</v>
      </c>
      <c r="F520" s="6">
        <v>0</v>
      </c>
      <c r="G520" s="4">
        <v>-7524889.1600000001</v>
      </c>
    </row>
    <row r="521" spans="1:7" x14ac:dyDescent="0.25">
      <c r="A521" s="2">
        <v>44831</v>
      </c>
      <c r="B521" s="3" t="s">
        <v>245</v>
      </c>
      <c r="C521" s="3"/>
      <c r="D521" s="3"/>
      <c r="E521" s="6">
        <v>510504.56</v>
      </c>
      <c r="F521" s="6">
        <v>0</v>
      </c>
      <c r="G521" s="4">
        <v>-8035393.7199999997</v>
      </c>
    </row>
    <row r="522" spans="1:7" x14ac:dyDescent="0.25">
      <c r="A522" s="2">
        <v>44831</v>
      </c>
      <c r="B522" s="3" t="s">
        <v>246</v>
      </c>
      <c r="C522" s="3"/>
      <c r="D522" s="3"/>
      <c r="E522" s="6">
        <v>530527</v>
      </c>
      <c r="F522" s="6">
        <v>0</v>
      </c>
      <c r="G522" s="4">
        <v>-8565920.7200000007</v>
      </c>
    </row>
    <row r="523" spans="1:7" x14ac:dyDescent="0.25">
      <c r="A523" s="2">
        <v>44831</v>
      </c>
      <c r="B523" s="3" t="s">
        <v>247</v>
      </c>
      <c r="C523" s="3"/>
      <c r="D523" s="3"/>
      <c r="E523" s="6">
        <v>787500</v>
      </c>
      <c r="F523" s="6">
        <v>0</v>
      </c>
      <c r="G523" s="4">
        <v>-9353420.7200000007</v>
      </c>
    </row>
    <row r="524" spans="1:7" x14ac:dyDescent="0.25">
      <c r="A524" s="2">
        <v>44831</v>
      </c>
      <c r="B524" s="3" t="s">
        <v>248</v>
      </c>
      <c r="C524" s="3"/>
      <c r="D524" s="3"/>
      <c r="E524" s="6">
        <v>930620</v>
      </c>
      <c r="F524" s="6">
        <v>0</v>
      </c>
      <c r="G524" s="4">
        <v>-10284040.720000001</v>
      </c>
    </row>
    <row r="525" spans="1:7" x14ac:dyDescent="0.25">
      <c r="A525" s="2">
        <v>44831</v>
      </c>
      <c r="B525" s="3" t="s">
        <v>249</v>
      </c>
      <c r="C525" s="3"/>
      <c r="D525" s="3"/>
      <c r="E525" s="6">
        <v>1046905</v>
      </c>
      <c r="F525" s="6">
        <v>0</v>
      </c>
      <c r="G525" s="4">
        <v>-11330945.720000001</v>
      </c>
    </row>
    <row r="526" spans="1:7" x14ac:dyDescent="0.25">
      <c r="A526" s="2">
        <v>44831</v>
      </c>
      <c r="B526" s="3" t="s">
        <v>250</v>
      </c>
      <c r="C526" s="3"/>
      <c r="D526" s="3"/>
      <c r="E526" s="6">
        <v>1046905</v>
      </c>
      <c r="F526" s="6">
        <v>0</v>
      </c>
      <c r="G526" s="4">
        <v>-12377850.720000001</v>
      </c>
    </row>
    <row r="527" spans="1:7" x14ac:dyDescent="0.25">
      <c r="A527" s="2">
        <v>44831</v>
      </c>
      <c r="B527" s="3" t="s">
        <v>93</v>
      </c>
      <c r="C527" s="3" t="s">
        <v>94</v>
      </c>
      <c r="D527" s="3">
        <v>30714903477</v>
      </c>
      <c r="E527" s="6">
        <v>0</v>
      </c>
      <c r="F527" s="6">
        <v>1411406.64</v>
      </c>
      <c r="G527" s="4">
        <v>-10966444.08</v>
      </c>
    </row>
    <row r="528" spans="1:7" x14ac:dyDescent="0.25">
      <c r="A528" s="2">
        <v>44831</v>
      </c>
      <c r="B528" s="3" t="s">
        <v>15</v>
      </c>
      <c r="C528" s="3" t="s">
        <v>16</v>
      </c>
      <c r="D528" s="3"/>
      <c r="E528" s="6">
        <v>141.13999999999999</v>
      </c>
      <c r="F528" s="6">
        <v>0</v>
      </c>
      <c r="G528" s="4">
        <v>-10966585.220000001</v>
      </c>
    </row>
    <row r="529" spans="1:7" x14ac:dyDescent="0.25">
      <c r="A529" s="2">
        <v>44831</v>
      </c>
      <c r="B529" s="3" t="s">
        <v>13</v>
      </c>
      <c r="C529" s="3" t="s">
        <v>251</v>
      </c>
      <c r="D529" s="3">
        <v>20231610368</v>
      </c>
      <c r="E529" s="6">
        <v>0</v>
      </c>
      <c r="F529" s="6">
        <v>79860</v>
      </c>
      <c r="G529" s="4">
        <v>-10886725.220000001</v>
      </c>
    </row>
    <row r="530" spans="1:7" x14ac:dyDescent="0.25">
      <c r="A530" s="2">
        <v>44831</v>
      </c>
      <c r="B530" s="3" t="s">
        <v>15</v>
      </c>
      <c r="C530" s="3" t="s">
        <v>16</v>
      </c>
      <c r="D530" s="3"/>
      <c r="E530" s="6">
        <v>7.99</v>
      </c>
      <c r="F530" s="6">
        <v>0</v>
      </c>
      <c r="G530" s="4">
        <v>-10886733.210000001</v>
      </c>
    </row>
    <row r="531" spans="1:7" x14ac:dyDescent="0.25">
      <c r="A531" s="2">
        <v>44831</v>
      </c>
      <c r="B531" s="3" t="s">
        <v>28</v>
      </c>
      <c r="C531" s="3" t="s">
        <v>29</v>
      </c>
      <c r="D531" s="3">
        <v>30712013962</v>
      </c>
      <c r="E531" s="6">
        <v>0</v>
      </c>
      <c r="F531" s="6">
        <v>5000000</v>
      </c>
      <c r="G531" s="4">
        <v>-5886733.21</v>
      </c>
    </row>
    <row r="532" spans="1:7" x14ac:dyDescent="0.25">
      <c r="A532" s="2">
        <v>44831</v>
      </c>
      <c r="B532" s="3" t="s">
        <v>28</v>
      </c>
      <c r="C532" s="3" t="s">
        <v>56</v>
      </c>
      <c r="D532" s="3">
        <v>30712013962</v>
      </c>
      <c r="E532" s="6">
        <v>0</v>
      </c>
      <c r="F532" s="6">
        <v>2500000</v>
      </c>
      <c r="G532" s="4">
        <v>-3386733.21</v>
      </c>
    </row>
    <row r="533" spans="1:7" x14ac:dyDescent="0.25">
      <c r="A533" s="2">
        <v>44831</v>
      </c>
      <c r="B533" s="3" t="s">
        <v>7</v>
      </c>
      <c r="C533" s="3" t="s">
        <v>106</v>
      </c>
      <c r="D533" s="3">
        <v>30712013962</v>
      </c>
      <c r="E533" s="6">
        <v>0</v>
      </c>
      <c r="F533" s="6">
        <v>1500000</v>
      </c>
      <c r="G533" s="4">
        <v>-1886733.21</v>
      </c>
    </row>
    <row r="534" spans="1:7" x14ac:dyDescent="0.25">
      <c r="A534" s="2">
        <v>44831</v>
      </c>
      <c r="B534" s="3" t="s">
        <v>17</v>
      </c>
      <c r="C534" s="3"/>
      <c r="D534" s="3"/>
      <c r="E534" s="6">
        <v>42523.69</v>
      </c>
      <c r="F534" s="6">
        <v>0</v>
      </c>
      <c r="G534" s="4">
        <v>-1929256.9</v>
      </c>
    </row>
    <row r="535" spans="1:7" x14ac:dyDescent="0.25">
      <c r="A535" s="2">
        <v>44831</v>
      </c>
      <c r="B535" s="3" t="s">
        <v>18</v>
      </c>
      <c r="C535" s="3"/>
      <c r="D535" s="3"/>
      <c r="E535" s="6">
        <v>8947.6</v>
      </c>
      <c r="F535" s="6">
        <v>0</v>
      </c>
      <c r="G535" s="4">
        <v>-1938204.5</v>
      </c>
    </row>
    <row r="536" spans="1:7" x14ac:dyDescent="0.25">
      <c r="A536" s="2">
        <v>44832</v>
      </c>
      <c r="B536" s="3" t="s">
        <v>252</v>
      </c>
      <c r="C536" s="3"/>
      <c r="D536" s="3"/>
      <c r="E536" s="6">
        <v>69300.89</v>
      </c>
      <c r="F536" s="6">
        <v>0</v>
      </c>
      <c r="G536" s="4">
        <v>-2007505.39</v>
      </c>
    </row>
    <row r="537" spans="1:7" x14ac:dyDescent="0.25">
      <c r="A537" s="2">
        <v>44832</v>
      </c>
      <c r="B537" s="3" t="s">
        <v>253</v>
      </c>
      <c r="C537" s="3"/>
      <c r="D537" s="3"/>
      <c r="E537" s="6">
        <v>123414.12</v>
      </c>
      <c r="F537" s="6">
        <v>0</v>
      </c>
      <c r="G537" s="4">
        <v>-2130919.5099999998</v>
      </c>
    </row>
    <row r="538" spans="1:7" x14ac:dyDescent="0.25">
      <c r="A538" s="2">
        <v>44832</v>
      </c>
      <c r="B538" s="3" t="s">
        <v>254</v>
      </c>
      <c r="C538" s="3"/>
      <c r="D538" s="3"/>
      <c r="E538" s="6">
        <v>129520.63</v>
      </c>
      <c r="F538" s="6">
        <v>0</v>
      </c>
      <c r="G538" s="4">
        <v>-2260440.14</v>
      </c>
    </row>
    <row r="539" spans="1:7" x14ac:dyDescent="0.25">
      <c r="A539" s="2">
        <v>44832</v>
      </c>
      <c r="B539" s="3" t="s">
        <v>255</v>
      </c>
      <c r="C539" s="3"/>
      <c r="D539" s="3"/>
      <c r="E539" s="6">
        <v>170794.5</v>
      </c>
      <c r="F539" s="6">
        <v>0</v>
      </c>
      <c r="G539" s="4">
        <v>-2431234.64</v>
      </c>
    </row>
    <row r="540" spans="1:7" x14ac:dyDescent="0.25">
      <c r="A540" s="2">
        <v>44832</v>
      </c>
      <c r="B540" s="3" t="s">
        <v>256</v>
      </c>
      <c r="C540" s="3"/>
      <c r="D540" s="3"/>
      <c r="E540" s="6">
        <v>378649</v>
      </c>
      <c r="F540" s="6">
        <v>0</v>
      </c>
      <c r="G540" s="4">
        <v>-2809883.64</v>
      </c>
    </row>
    <row r="541" spans="1:7" x14ac:dyDescent="0.25">
      <c r="A541" s="2">
        <v>44832</v>
      </c>
      <c r="B541" s="3" t="s">
        <v>257</v>
      </c>
      <c r="C541" s="3"/>
      <c r="D541" s="3"/>
      <c r="E541" s="6">
        <v>456834</v>
      </c>
      <c r="F541" s="6">
        <v>0</v>
      </c>
      <c r="G541" s="4">
        <v>-3266717.64</v>
      </c>
    </row>
    <row r="542" spans="1:7" x14ac:dyDescent="0.25">
      <c r="A542" s="2">
        <v>44832</v>
      </c>
      <c r="B542" s="3" t="s">
        <v>258</v>
      </c>
      <c r="C542" s="3"/>
      <c r="D542" s="3"/>
      <c r="E542" s="6">
        <v>507846</v>
      </c>
      <c r="F542" s="6">
        <v>0</v>
      </c>
      <c r="G542" s="4">
        <v>-3774563.64</v>
      </c>
    </row>
    <row r="543" spans="1:7" x14ac:dyDescent="0.25">
      <c r="A543" s="2">
        <v>44832</v>
      </c>
      <c r="B543" s="3" t="s">
        <v>259</v>
      </c>
      <c r="C543" s="3"/>
      <c r="D543" s="3"/>
      <c r="E543" s="6">
        <v>605000</v>
      </c>
      <c r="F543" s="6">
        <v>0</v>
      </c>
      <c r="G543" s="4">
        <v>-4379563.6399999997</v>
      </c>
    </row>
    <row r="544" spans="1:7" x14ac:dyDescent="0.25">
      <c r="A544" s="2">
        <v>44832</v>
      </c>
      <c r="B544" s="3" t="s">
        <v>260</v>
      </c>
      <c r="C544" s="3"/>
      <c r="D544" s="3"/>
      <c r="E544" s="6">
        <v>696000</v>
      </c>
      <c r="F544" s="6">
        <v>0</v>
      </c>
      <c r="G544" s="4">
        <v>-5075563.6399999997</v>
      </c>
    </row>
    <row r="545" spans="1:7" x14ac:dyDescent="0.25">
      <c r="A545" s="2">
        <v>44832</v>
      </c>
      <c r="B545" s="3" t="s">
        <v>28</v>
      </c>
      <c r="C545" s="3" t="s">
        <v>29</v>
      </c>
      <c r="D545" s="3">
        <v>30712013962</v>
      </c>
      <c r="E545" s="6">
        <v>0</v>
      </c>
      <c r="F545" s="6">
        <v>1000000</v>
      </c>
      <c r="G545" s="4">
        <v>-4075563.64</v>
      </c>
    </row>
    <row r="546" spans="1:7" x14ac:dyDescent="0.25">
      <c r="A546" s="2">
        <v>44832</v>
      </c>
      <c r="B546" s="3" t="s">
        <v>28</v>
      </c>
      <c r="C546" s="3" t="s">
        <v>8</v>
      </c>
      <c r="D546" s="3">
        <v>30712013962</v>
      </c>
      <c r="E546" s="6">
        <v>0</v>
      </c>
      <c r="F546" s="6">
        <v>1630000</v>
      </c>
      <c r="G546" s="4">
        <v>-2445563.64</v>
      </c>
    </row>
    <row r="547" spans="1:7" x14ac:dyDescent="0.25">
      <c r="A547" s="2">
        <v>44832</v>
      </c>
      <c r="B547" s="3" t="s">
        <v>7</v>
      </c>
      <c r="C547" s="3" t="s">
        <v>8</v>
      </c>
      <c r="D547" s="3">
        <v>30712013962</v>
      </c>
      <c r="E547" s="6">
        <v>0</v>
      </c>
      <c r="F547" s="6">
        <v>570000</v>
      </c>
      <c r="G547" s="4">
        <v>-1875563.64</v>
      </c>
    </row>
    <row r="548" spans="1:7" x14ac:dyDescent="0.25">
      <c r="A548" s="2">
        <v>44832</v>
      </c>
      <c r="B548" s="3" t="s">
        <v>28</v>
      </c>
      <c r="C548" s="3" t="s">
        <v>56</v>
      </c>
      <c r="D548" s="3">
        <v>30712013962</v>
      </c>
      <c r="E548" s="6">
        <v>0</v>
      </c>
      <c r="F548" s="6">
        <v>470000</v>
      </c>
      <c r="G548" s="4">
        <v>-1405563.64</v>
      </c>
    </row>
    <row r="549" spans="1:7" x14ac:dyDescent="0.25">
      <c r="A549" s="2">
        <v>44832</v>
      </c>
      <c r="B549" s="3" t="s">
        <v>11</v>
      </c>
      <c r="C549" s="3" t="s">
        <v>107</v>
      </c>
      <c r="D549" s="3">
        <v>20251250856</v>
      </c>
      <c r="E549" s="6">
        <v>363000</v>
      </c>
      <c r="F549" s="6">
        <v>0</v>
      </c>
      <c r="G549" s="4">
        <v>-1768563.64</v>
      </c>
    </row>
    <row r="550" spans="1:7" x14ac:dyDescent="0.25">
      <c r="A550" s="2">
        <v>44832</v>
      </c>
      <c r="B550" s="3" t="s">
        <v>108</v>
      </c>
      <c r="C550" s="3"/>
      <c r="D550" s="3"/>
      <c r="E550" s="6">
        <v>250</v>
      </c>
      <c r="F550" s="6">
        <v>0</v>
      </c>
      <c r="G550" s="4">
        <v>-1768813.64</v>
      </c>
    </row>
    <row r="551" spans="1:7" x14ac:dyDescent="0.25">
      <c r="A551" s="2">
        <v>44832</v>
      </c>
      <c r="B551" s="3" t="s">
        <v>83</v>
      </c>
      <c r="C551" s="3"/>
      <c r="D551" s="3"/>
      <c r="E551" s="6">
        <v>52.5</v>
      </c>
      <c r="F551" s="6">
        <v>0</v>
      </c>
      <c r="G551" s="4">
        <v>-1768866.14</v>
      </c>
    </row>
    <row r="552" spans="1:7" x14ac:dyDescent="0.25">
      <c r="A552" s="2">
        <v>44832</v>
      </c>
      <c r="B552" s="3" t="s">
        <v>28</v>
      </c>
      <c r="C552" s="3" t="s">
        <v>8</v>
      </c>
      <c r="D552" s="3">
        <v>30712013962</v>
      </c>
      <c r="E552" s="6">
        <v>0</v>
      </c>
      <c r="F552" s="6">
        <v>100000</v>
      </c>
      <c r="G552" s="4">
        <v>-1668866.14</v>
      </c>
    </row>
    <row r="553" spans="1:7" x14ac:dyDescent="0.25">
      <c r="A553" s="2">
        <v>44832</v>
      </c>
      <c r="B553" s="3" t="s">
        <v>11</v>
      </c>
      <c r="C553" s="3" t="s">
        <v>109</v>
      </c>
      <c r="D553" s="3">
        <v>30708196351</v>
      </c>
      <c r="E553" s="6">
        <v>200000</v>
      </c>
      <c r="F553" s="6">
        <v>0</v>
      </c>
      <c r="G553" s="4">
        <v>-1868866.14</v>
      </c>
    </row>
    <row r="554" spans="1:7" x14ac:dyDescent="0.25">
      <c r="A554" s="2">
        <v>44832</v>
      </c>
      <c r="B554" s="3" t="s">
        <v>108</v>
      </c>
      <c r="C554" s="3"/>
      <c r="D554" s="3"/>
      <c r="E554" s="6">
        <v>250</v>
      </c>
      <c r="F554" s="6">
        <v>0</v>
      </c>
      <c r="G554" s="4">
        <v>-1869116.14</v>
      </c>
    </row>
    <row r="555" spans="1:7" x14ac:dyDescent="0.25">
      <c r="A555" s="2">
        <v>44832</v>
      </c>
      <c r="B555" s="3" t="s">
        <v>83</v>
      </c>
      <c r="C555" s="3"/>
      <c r="D555" s="3"/>
      <c r="E555" s="6">
        <v>52.5</v>
      </c>
      <c r="F555" s="6">
        <v>0</v>
      </c>
      <c r="G555" s="4">
        <v>-1869168.6399999999</v>
      </c>
    </row>
    <row r="556" spans="1:7" x14ac:dyDescent="0.25">
      <c r="A556" s="2">
        <v>44832</v>
      </c>
      <c r="B556" s="3" t="s">
        <v>11</v>
      </c>
      <c r="C556" s="3" t="s">
        <v>261</v>
      </c>
      <c r="D556" s="3">
        <v>30708058013</v>
      </c>
      <c r="E556" s="6">
        <v>9286.99</v>
      </c>
      <c r="F556" s="6">
        <v>0</v>
      </c>
      <c r="G556" s="4">
        <v>-1878455.63</v>
      </c>
    </row>
    <row r="557" spans="1:7" x14ac:dyDescent="0.25">
      <c r="A557" s="2">
        <v>44832</v>
      </c>
      <c r="B557" s="3" t="s">
        <v>11</v>
      </c>
      <c r="C557" s="3" t="s">
        <v>262</v>
      </c>
      <c r="D557" s="3">
        <v>27201413279</v>
      </c>
      <c r="E557" s="6">
        <v>22714.95</v>
      </c>
      <c r="F557" s="6">
        <v>0</v>
      </c>
      <c r="G557" s="4">
        <v>-1901170.58</v>
      </c>
    </row>
    <row r="558" spans="1:7" x14ac:dyDescent="0.25">
      <c r="A558" s="2">
        <v>44832</v>
      </c>
      <c r="B558" s="3" t="s">
        <v>108</v>
      </c>
      <c r="C558" s="3"/>
      <c r="D558" s="3"/>
      <c r="E558" s="6">
        <v>250</v>
      </c>
      <c r="F558" s="6">
        <v>0</v>
      </c>
      <c r="G558" s="4">
        <v>-1901420.58</v>
      </c>
    </row>
    <row r="559" spans="1:7" x14ac:dyDescent="0.25">
      <c r="A559" s="2">
        <v>44832</v>
      </c>
      <c r="B559" s="3" t="s">
        <v>83</v>
      </c>
      <c r="C559" s="3"/>
      <c r="D559" s="3"/>
      <c r="E559" s="6">
        <v>52.5</v>
      </c>
      <c r="F559" s="6">
        <v>0</v>
      </c>
      <c r="G559" s="4">
        <v>-1901473.08</v>
      </c>
    </row>
    <row r="560" spans="1:7" x14ac:dyDescent="0.25">
      <c r="A560" s="2">
        <v>44832</v>
      </c>
      <c r="B560" s="3" t="s">
        <v>11</v>
      </c>
      <c r="C560" s="3" t="s">
        <v>263</v>
      </c>
      <c r="D560" s="3">
        <v>30710603940</v>
      </c>
      <c r="E560" s="6">
        <v>62500.13</v>
      </c>
      <c r="F560" s="6">
        <v>0</v>
      </c>
      <c r="G560" s="4">
        <v>-1963973.21</v>
      </c>
    </row>
    <row r="561" spans="1:7" x14ac:dyDescent="0.25">
      <c r="A561" s="2">
        <v>44832</v>
      </c>
      <c r="B561" s="3" t="s">
        <v>108</v>
      </c>
      <c r="C561" s="3"/>
      <c r="D561" s="3"/>
      <c r="E561" s="6">
        <v>250</v>
      </c>
      <c r="F561" s="6">
        <v>0</v>
      </c>
      <c r="G561" s="4">
        <v>-1964223.21</v>
      </c>
    </row>
    <row r="562" spans="1:7" x14ac:dyDescent="0.25">
      <c r="A562" s="2">
        <v>44832</v>
      </c>
      <c r="B562" s="3" t="s">
        <v>83</v>
      </c>
      <c r="C562" s="3"/>
      <c r="D562" s="3"/>
      <c r="E562" s="6">
        <v>52.5</v>
      </c>
      <c r="F562" s="6">
        <v>0</v>
      </c>
      <c r="G562" s="4">
        <v>-1964275.71</v>
      </c>
    </row>
    <row r="563" spans="1:7" x14ac:dyDescent="0.25">
      <c r="A563" s="2">
        <v>44832</v>
      </c>
      <c r="B563" s="3" t="s">
        <v>264</v>
      </c>
      <c r="C563" s="3"/>
      <c r="D563" s="3"/>
      <c r="E563" s="6">
        <v>0</v>
      </c>
      <c r="F563" s="6">
        <v>170794.5</v>
      </c>
      <c r="G563" s="4">
        <v>-1793481.21</v>
      </c>
    </row>
    <row r="564" spans="1:7" x14ac:dyDescent="0.25">
      <c r="A564" s="2">
        <v>44832</v>
      </c>
      <c r="B564" s="3" t="s">
        <v>17</v>
      </c>
      <c r="C564" s="3"/>
      <c r="D564" s="3"/>
      <c r="E564" s="6">
        <v>22776.43</v>
      </c>
      <c r="F564" s="6">
        <v>0</v>
      </c>
      <c r="G564" s="4">
        <v>-1816257.64</v>
      </c>
    </row>
    <row r="565" spans="1:7" x14ac:dyDescent="0.25">
      <c r="A565" s="2">
        <v>44832</v>
      </c>
      <c r="B565" s="3" t="s">
        <v>43</v>
      </c>
      <c r="C565" s="3"/>
      <c r="D565" s="3"/>
      <c r="E565" s="6">
        <v>0</v>
      </c>
      <c r="F565" s="6">
        <v>1024.77</v>
      </c>
      <c r="G565" s="4">
        <v>-1815232.87</v>
      </c>
    </row>
    <row r="566" spans="1:7" x14ac:dyDescent="0.25">
      <c r="A566" s="2">
        <v>44832</v>
      </c>
      <c r="B566" s="3" t="s">
        <v>265</v>
      </c>
      <c r="C566" s="3"/>
      <c r="D566" s="3"/>
      <c r="E566" s="6">
        <v>510504.56</v>
      </c>
      <c r="F566" s="6">
        <v>0</v>
      </c>
      <c r="G566" s="4">
        <v>-2325737.4300000002</v>
      </c>
    </row>
    <row r="567" spans="1:7" x14ac:dyDescent="0.25">
      <c r="A567" s="2">
        <v>44832</v>
      </c>
      <c r="B567" s="3" t="s">
        <v>266</v>
      </c>
      <c r="C567" s="3"/>
      <c r="D567" s="3"/>
      <c r="E567" s="6">
        <v>953250</v>
      </c>
      <c r="F567" s="6">
        <v>0</v>
      </c>
      <c r="G567" s="4">
        <v>-3278987.43</v>
      </c>
    </row>
    <row r="568" spans="1:7" x14ac:dyDescent="0.25">
      <c r="A568" s="2">
        <v>44832</v>
      </c>
      <c r="B568" s="3" t="s">
        <v>267</v>
      </c>
      <c r="C568" s="3"/>
      <c r="D568" s="3"/>
      <c r="E568" s="6">
        <v>1012260</v>
      </c>
      <c r="F568" s="6">
        <v>0</v>
      </c>
      <c r="G568" s="4">
        <v>-4291247.43</v>
      </c>
    </row>
    <row r="569" spans="1:7" x14ac:dyDescent="0.25">
      <c r="A569" s="2">
        <v>44832</v>
      </c>
      <c r="B569" s="3" t="s">
        <v>17</v>
      </c>
      <c r="C569" s="3"/>
      <c r="D569" s="3"/>
      <c r="E569" s="6">
        <v>14856.09</v>
      </c>
      <c r="F569" s="6">
        <v>0</v>
      </c>
      <c r="G569" s="4">
        <v>-4306103.5199999996</v>
      </c>
    </row>
    <row r="570" spans="1:7" x14ac:dyDescent="0.25">
      <c r="A570" s="2">
        <v>44833</v>
      </c>
      <c r="B570" s="3" t="s">
        <v>268</v>
      </c>
      <c r="C570" s="3"/>
      <c r="D570" s="3"/>
      <c r="E570" s="6">
        <v>72500.009999999995</v>
      </c>
      <c r="F570" s="6">
        <v>0</v>
      </c>
      <c r="G570" s="4">
        <v>-4378603.53</v>
      </c>
    </row>
    <row r="571" spans="1:7" x14ac:dyDescent="0.25">
      <c r="A571" s="2">
        <v>44833</v>
      </c>
      <c r="B571" s="3" t="s">
        <v>269</v>
      </c>
      <c r="C571" s="3"/>
      <c r="D571" s="3"/>
      <c r="E571" s="6">
        <v>160692.84</v>
      </c>
      <c r="F571" s="6">
        <v>0</v>
      </c>
      <c r="G571" s="4">
        <v>-4539296.37</v>
      </c>
    </row>
    <row r="572" spans="1:7" x14ac:dyDescent="0.25">
      <c r="A572" s="2">
        <v>44833</v>
      </c>
      <c r="B572" s="3" t="s">
        <v>270</v>
      </c>
      <c r="C572" s="3"/>
      <c r="D572" s="3"/>
      <c r="E572" s="6">
        <v>175000</v>
      </c>
      <c r="F572" s="6">
        <v>0</v>
      </c>
      <c r="G572" s="4">
        <v>-4714296.37</v>
      </c>
    </row>
    <row r="573" spans="1:7" x14ac:dyDescent="0.25">
      <c r="A573" s="2">
        <v>44833</v>
      </c>
      <c r="B573" s="3" t="s">
        <v>271</v>
      </c>
      <c r="C573" s="3"/>
      <c r="D573" s="3"/>
      <c r="E573" s="6">
        <v>213570</v>
      </c>
      <c r="F573" s="6">
        <v>0</v>
      </c>
      <c r="G573" s="4">
        <v>-4927866.37</v>
      </c>
    </row>
    <row r="574" spans="1:7" x14ac:dyDescent="0.25">
      <c r="A574" s="2">
        <v>44833</v>
      </c>
      <c r="B574" s="3" t="s">
        <v>272</v>
      </c>
      <c r="C574" s="3"/>
      <c r="D574" s="3"/>
      <c r="E574" s="6">
        <v>286000</v>
      </c>
      <c r="F574" s="6">
        <v>0</v>
      </c>
      <c r="G574" s="4">
        <v>-5213866.37</v>
      </c>
    </row>
    <row r="575" spans="1:7" x14ac:dyDescent="0.25">
      <c r="A575" s="2">
        <v>44833</v>
      </c>
      <c r="B575" s="3" t="s">
        <v>273</v>
      </c>
      <c r="C575" s="3"/>
      <c r="D575" s="3"/>
      <c r="E575" s="6">
        <v>309000</v>
      </c>
      <c r="F575" s="6">
        <v>0</v>
      </c>
      <c r="G575" s="4">
        <v>-5522866.3700000001</v>
      </c>
    </row>
    <row r="576" spans="1:7" x14ac:dyDescent="0.25">
      <c r="A576" s="2">
        <v>44833</v>
      </c>
      <c r="B576" s="3" t="s">
        <v>274</v>
      </c>
      <c r="C576" s="3"/>
      <c r="D576" s="3"/>
      <c r="E576" s="6">
        <v>341746</v>
      </c>
      <c r="F576" s="6">
        <v>0</v>
      </c>
      <c r="G576" s="4">
        <v>-5864612.3700000001</v>
      </c>
    </row>
    <row r="577" spans="1:7" x14ac:dyDescent="0.25">
      <c r="A577" s="2">
        <v>44833</v>
      </c>
      <c r="B577" s="3" t="s">
        <v>275</v>
      </c>
      <c r="C577" s="3"/>
      <c r="D577" s="3"/>
      <c r="E577" s="6">
        <v>507846</v>
      </c>
      <c r="F577" s="6">
        <v>0</v>
      </c>
      <c r="G577" s="4">
        <v>-6372458.3700000001</v>
      </c>
    </row>
    <row r="578" spans="1:7" x14ac:dyDescent="0.25">
      <c r="A578" s="2">
        <v>44833</v>
      </c>
      <c r="B578" s="3" t="s">
        <v>276</v>
      </c>
      <c r="C578" s="3"/>
      <c r="D578" s="3"/>
      <c r="E578" s="6">
        <v>618000</v>
      </c>
      <c r="F578" s="6">
        <v>0</v>
      </c>
      <c r="G578" s="4">
        <v>-6990458.3700000001</v>
      </c>
    </row>
    <row r="579" spans="1:7" x14ac:dyDescent="0.25">
      <c r="A579" s="2">
        <v>44833</v>
      </c>
      <c r="B579" s="3" t="s">
        <v>277</v>
      </c>
      <c r="C579" s="3"/>
      <c r="D579" s="3"/>
      <c r="E579" s="6">
        <v>700000</v>
      </c>
      <c r="F579" s="6">
        <v>0</v>
      </c>
      <c r="G579" s="4">
        <v>-7690458.3700000001</v>
      </c>
    </row>
    <row r="580" spans="1:7" x14ac:dyDescent="0.25">
      <c r="A580" s="2">
        <v>44833</v>
      </c>
      <c r="B580" s="3" t="s">
        <v>28</v>
      </c>
      <c r="C580" s="3" t="s">
        <v>8</v>
      </c>
      <c r="D580" s="3">
        <v>30712013962</v>
      </c>
      <c r="E580" s="6">
        <v>0</v>
      </c>
      <c r="F580" s="6">
        <v>3990000</v>
      </c>
      <c r="G580" s="4">
        <v>-3700458.37</v>
      </c>
    </row>
    <row r="581" spans="1:7" x14ac:dyDescent="0.25">
      <c r="A581" s="2">
        <v>44833</v>
      </c>
      <c r="B581" s="3" t="s">
        <v>28</v>
      </c>
      <c r="C581" s="3" t="s">
        <v>8</v>
      </c>
      <c r="D581" s="3">
        <v>30712013962</v>
      </c>
      <c r="E581" s="6">
        <v>0</v>
      </c>
      <c r="F581" s="6">
        <v>1790000</v>
      </c>
      <c r="G581" s="4">
        <v>-1910458.37</v>
      </c>
    </row>
    <row r="582" spans="1:7" x14ac:dyDescent="0.25">
      <c r="A582" s="2">
        <v>44833</v>
      </c>
      <c r="B582" s="3" t="s">
        <v>7</v>
      </c>
      <c r="C582" s="3" t="s">
        <v>278</v>
      </c>
      <c r="D582" s="3">
        <v>30712013962</v>
      </c>
      <c r="E582" s="6">
        <v>0</v>
      </c>
      <c r="F582" s="6">
        <v>100000</v>
      </c>
      <c r="G582" s="4">
        <v>-1810458.37</v>
      </c>
    </row>
    <row r="583" spans="1:7" x14ac:dyDescent="0.25">
      <c r="A583" s="2">
        <v>44833</v>
      </c>
      <c r="B583" s="3" t="s">
        <v>93</v>
      </c>
      <c r="C583" s="3" t="s">
        <v>279</v>
      </c>
      <c r="D583" s="3">
        <v>30621973173</v>
      </c>
      <c r="E583" s="6">
        <v>0</v>
      </c>
      <c r="F583" s="6">
        <v>298033.78999999998</v>
      </c>
      <c r="G583" s="4">
        <v>-1512424.58</v>
      </c>
    </row>
    <row r="584" spans="1:7" x14ac:dyDescent="0.25">
      <c r="A584" s="2">
        <v>44833</v>
      </c>
      <c r="B584" s="3" t="s">
        <v>15</v>
      </c>
      <c r="C584" s="3" t="s">
        <v>16</v>
      </c>
      <c r="D584" s="3"/>
      <c r="E584" s="6">
        <v>29.8</v>
      </c>
      <c r="F584" s="6">
        <v>0</v>
      </c>
      <c r="G584" s="4">
        <v>-1512454.38</v>
      </c>
    </row>
    <row r="585" spans="1:7" x14ac:dyDescent="0.25">
      <c r="A585" s="2">
        <v>44833</v>
      </c>
      <c r="B585" s="3" t="s">
        <v>11</v>
      </c>
      <c r="C585" s="3" t="s">
        <v>280</v>
      </c>
      <c r="D585" s="3">
        <v>27223084252</v>
      </c>
      <c r="E585" s="6">
        <v>238000</v>
      </c>
      <c r="F585" s="6">
        <v>0</v>
      </c>
      <c r="G585" s="4">
        <v>-1750454.38</v>
      </c>
    </row>
    <row r="586" spans="1:7" x14ac:dyDescent="0.25">
      <c r="A586" s="2">
        <v>44833</v>
      </c>
      <c r="B586" s="3" t="s">
        <v>11</v>
      </c>
      <c r="C586" s="3" t="s">
        <v>281</v>
      </c>
      <c r="D586" s="3">
        <v>30717352439</v>
      </c>
      <c r="E586" s="6">
        <v>172574.99</v>
      </c>
      <c r="F586" s="6">
        <v>0</v>
      </c>
      <c r="G586" s="4">
        <v>-1923029.37</v>
      </c>
    </row>
    <row r="587" spans="1:7" x14ac:dyDescent="0.25">
      <c r="A587" s="2">
        <v>44833</v>
      </c>
      <c r="B587" s="3" t="s">
        <v>108</v>
      </c>
      <c r="C587" s="3"/>
      <c r="D587" s="3"/>
      <c r="E587" s="6">
        <v>250</v>
      </c>
      <c r="F587" s="6">
        <v>0</v>
      </c>
      <c r="G587" s="4">
        <v>-1923279.37</v>
      </c>
    </row>
    <row r="588" spans="1:7" x14ac:dyDescent="0.25">
      <c r="A588" s="2">
        <v>44833</v>
      </c>
      <c r="B588" s="3" t="s">
        <v>83</v>
      </c>
      <c r="C588" s="3"/>
      <c r="D588" s="3"/>
      <c r="E588" s="6">
        <v>52.5</v>
      </c>
      <c r="F588" s="6">
        <v>0</v>
      </c>
      <c r="G588" s="4">
        <v>-1923331.87</v>
      </c>
    </row>
    <row r="589" spans="1:7" x14ac:dyDescent="0.25">
      <c r="A589" s="2">
        <v>44833</v>
      </c>
      <c r="B589" s="3" t="s">
        <v>93</v>
      </c>
      <c r="C589" s="3" t="s">
        <v>151</v>
      </c>
      <c r="D589" s="3">
        <v>30700869918</v>
      </c>
      <c r="E589" s="6">
        <v>0</v>
      </c>
      <c r="F589" s="6">
        <v>466529.05</v>
      </c>
      <c r="G589" s="4">
        <v>-1456802.82</v>
      </c>
    </row>
    <row r="590" spans="1:7" x14ac:dyDescent="0.25">
      <c r="A590" s="2">
        <v>44833</v>
      </c>
      <c r="B590" s="3" t="s">
        <v>15</v>
      </c>
      <c r="C590" s="3" t="s">
        <v>16</v>
      </c>
      <c r="D590" s="3"/>
      <c r="E590" s="6">
        <v>46.65</v>
      </c>
      <c r="F590" s="6">
        <v>0</v>
      </c>
      <c r="G590" s="4">
        <v>-1456849.47</v>
      </c>
    </row>
    <row r="591" spans="1:7" x14ac:dyDescent="0.25">
      <c r="A591" s="2">
        <v>44833</v>
      </c>
      <c r="B591" s="3" t="s">
        <v>17</v>
      </c>
      <c r="C591" s="3"/>
      <c r="D591" s="3"/>
      <c r="E591" s="6">
        <v>22771.85</v>
      </c>
      <c r="F591" s="6">
        <v>0</v>
      </c>
      <c r="G591" s="4">
        <v>-1479621.32</v>
      </c>
    </row>
    <row r="592" spans="1:7" x14ac:dyDescent="0.25">
      <c r="A592" s="2">
        <v>44833</v>
      </c>
      <c r="B592" s="3" t="s">
        <v>18</v>
      </c>
      <c r="C592" s="3"/>
      <c r="D592" s="3"/>
      <c r="E592" s="6">
        <v>4587.38</v>
      </c>
      <c r="F592" s="6">
        <v>0</v>
      </c>
      <c r="G592" s="4">
        <v>-1484208.7</v>
      </c>
    </row>
    <row r="593" spans="1:7" x14ac:dyDescent="0.25">
      <c r="A593" s="2">
        <v>44833</v>
      </c>
      <c r="B593" s="3" t="s">
        <v>282</v>
      </c>
      <c r="C593" s="3"/>
      <c r="D593" s="3"/>
      <c r="E593" s="6">
        <v>606129</v>
      </c>
      <c r="F593" s="6">
        <v>0</v>
      </c>
      <c r="G593" s="4">
        <v>-2090337.7</v>
      </c>
    </row>
    <row r="594" spans="1:7" x14ac:dyDescent="0.25">
      <c r="A594" s="2">
        <v>44833</v>
      </c>
      <c r="B594" s="3" t="s">
        <v>17</v>
      </c>
      <c r="C594" s="3"/>
      <c r="D594" s="3"/>
      <c r="E594" s="6">
        <v>3636.77</v>
      </c>
      <c r="F594" s="6">
        <v>0</v>
      </c>
      <c r="G594" s="4">
        <v>-2093974.47</v>
      </c>
    </row>
    <row r="595" spans="1:7" x14ac:dyDescent="0.25">
      <c r="A595" s="2">
        <v>44834</v>
      </c>
      <c r="B595" s="3" t="s">
        <v>283</v>
      </c>
      <c r="C595" s="3"/>
      <c r="D595" s="3"/>
      <c r="E595" s="6">
        <v>130165.13</v>
      </c>
      <c r="F595" s="6">
        <v>0</v>
      </c>
      <c r="G595" s="4">
        <v>-2224139.6</v>
      </c>
    </row>
    <row r="596" spans="1:7" x14ac:dyDescent="0.25">
      <c r="A596" s="2">
        <v>44834</v>
      </c>
      <c r="B596" s="3" t="s">
        <v>284</v>
      </c>
      <c r="C596" s="3"/>
      <c r="D596" s="3"/>
      <c r="E596" s="6">
        <v>250000</v>
      </c>
      <c r="F596" s="6">
        <v>0</v>
      </c>
      <c r="G596" s="4">
        <v>-2474139.6</v>
      </c>
    </row>
    <row r="597" spans="1:7" x14ac:dyDescent="0.25">
      <c r="A597" s="2">
        <v>44834</v>
      </c>
      <c r="B597" s="3" t="s">
        <v>285</v>
      </c>
      <c r="C597" s="3"/>
      <c r="D597" s="3"/>
      <c r="E597" s="6">
        <v>268000</v>
      </c>
      <c r="F597" s="6">
        <v>0</v>
      </c>
      <c r="G597" s="4">
        <v>-2742139.6</v>
      </c>
    </row>
    <row r="598" spans="1:7" x14ac:dyDescent="0.25">
      <c r="A598" s="2">
        <v>44834</v>
      </c>
      <c r="B598" s="3" t="s">
        <v>286</v>
      </c>
      <c r="C598" s="3"/>
      <c r="D598" s="3"/>
      <c r="E598" s="6">
        <v>274000</v>
      </c>
      <c r="F598" s="6">
        <v>0</v>
      </c>
      <c r="G598" s="4">
        <v>-3016139.6</v>
      </c>
    </row>
    <row r="599" spans="1:7" x14ac:dyDescent="0.25">
      <c r="A599" s="2">
        <v>44834</v>
      </c>
      <c r="B599" s="3" t="s">
        <v>287</v>
      </c>
      <c r="C599" s="3"/>
      <c r="D599" s="3"/>
      <c r="E599" s="6">
        <v>288470.61</v>
      </c>
      <c r="F599" s="6">
        <v>0</v>
      </c>
      <c r="G599" s="4">
        <v>-3304610.21</v>
      </c>
    </row>
    <row r="600" spans="1:7" x14ac:dyDescent="0.25">
      <c r="A600" s="2">
        <v>44834</v>
      </c>
      <c r="B600" s="3" t="s">
        <v>288</v>
      </c>
      <c r="C600" s="3"/>
      <c r="D600" s="3"/>
      <c r="E600" s="6">
        <v>338436</v>
      </c>
      <c r="F600" s="6">
        <v>0</v>
      </c>
      <c r="G600" s="4">
        <v>-3643046.21</v>
      </c>
    </row>
    <row r="601" spans="1:7" x14ac:dyDescent="0.25">
      <c r="A601" s="2">
        <v>44834</v>
      </c>
      <c r="B601" s="3" t="s">
        <v>289</v>
      </c>
      <c r="C601" s="3"/>
      <c r="D601" s="3"/>
      <c r="E601" s="6">
        <v>338436</v>
      </c>
      <c r="F601" s="6">
        <v>0</v>
      </c>
      <c r="G601" s="4">
        <v>-3981482.21</v>
      </c>
    </row>
    <row r="602" spans="1:7" x14ac:dyDescent="0.25">
      <c r="A602" s="2">
        <v>44834</v>
      </c>
      <c r="B602" s="3" t="s">
        <v>290</v>
      </c>
      <c r="C602" s="3"/>
      <c r="D602" s="3"/>
      <c r="E602" s="6">
        <v>341746.24</v>
      </c>
      <c r="F602" s="6">
        <v>0</v>
      </c>
      <c r="G602" s="4">
        <v>-4323228.45</v>
      </c>
    </row>
    <row r="603" spans="1:7" x14ac:dyDescent="0.25">
      <c r="A603" s="2">
        <v>44834</v>
      </c>
      <c r="B603" s="3" t="s">
        <v>291</v>
      </c>
      <c r="C603" s="3"/>
      <c r="D603" s="3"/>
      <c r="E603" s="6">
        <v>377054</v>
      </c>
      <c r="F603" s="6">
        <v>0</v>
      </c>
      <c r="G603" s="4">
        <v>-4700282.45</v>
      </c>
    </row>
    <row r="604" spans="1:7" x14ac:dyDescent="0.25">
      <c r="A604" s="2">
        <v>44834</v>
      </c>
      <c r="B604" s="3" t="s">
        <v>292</v>
      </c>
      <c r="C604" s="3"/>
      <c r="D604" s="3"/>
      <c r="E604" s="6">
        <v>424473.5</v>
      </c>
      <c r="F604" s="6">
        <v>0</v>
      </c>
      <c r="G604" s="4">
        <v>-5124755.95</v>
      </c>
    </row>
    <row r="605" spans="1:7" x14ac:dyDescent="0.25">
      <c r="A605" s="2">
        <v>44834</v>
      </c>
      <c r="B605" s="3" t="s">
        <v>293</v>
      </c>
      <c r="C605" s="3"/>
      <c r="D605" s="3"/>
      <c r="E605" s="6">
        <v>500000</v>
      </c>
      <c r="F605" s="6">
        <v>0</v>
      </c>
      <c r="G605" s="4">
        <v>-5624755.9500000002</v>
      </c>
    </row>
    <row r="606" spans="1:7" x14ac:dyDescent="0.25">
      <c r="A606" s="2">
        <v>44834</v>
      </c>
      <c r="B606" s="3" t="s">
        <v>294</v>
      </c>
      <c r="C606" s="3"/>
      <c r="D606" s="3"/>
      <c r="E606" s="6">
        <v>700447.8</v>
      </c>
      <c r="F606" s="6">
        <v>0</v>
      </c>
      <c r="G606" s="4">
        <v>-6325203.75</v>
      </c>
    </row>
    <row r="607" spans="1:7" x14ac:dyDescent="0.25">
      <c r="A607" s="2">
        <v>44834</v>
      </c>
      <c r="B607" s="3" t="s">
        <v>28</v>
      </c>
      <c r="C607" s="3" t="s">
        <v>56</v>
      </c>
      <c r="D607" s="3">
        <v>30712013962</v>
      </c>
      <c r="E607" s="6">
        <v>0</v>
      </c>
      <c r="F607" s="6">
        <v>5000000</v>
      </c>
      <c r="G607" s="4">
        <v>-1325203.75</v>
      </c>
    </row>
    <row r="608" spans="1:7" x14ac:dyDescent="0.25">
      <c r="A608" s="2">
        <v>44834</v>
      </c>
      <c r="B608" s="3" t="s">
        <v>95</v>
      </c>
      <c r="C608" s="3" t="s">
        <v>8</v>
      </c>
      <c r="D608" s="3">
        <v>30712013962</v>
      </c>
      <c r="E608" s="6">
        <v>20000</v>
      </c>
      <c r="F608" s="6">
        <v>0</v>
      </c>
      <c r="G608" s="4">
        <v>-1345203.75</v>
      </c>
    </row>
    <row r="609" spans="1:7" x14ac:dyDescent="0.25">
      <c r="A609" s="2">
        <v>44834</v>
      </c>
      <c r="B609" s="3" t="s">
        <v>95</v>
      </c>
      <c r="C609" s="3" t="s">
        <v>8</v>
      </c>
      <c r="D609" s="3">
        <v>30712013962</v>
      </c>
      <c r="E609" s="6">
        <v>250000</v>
      </c>
      <c r="F609" s="6">
        <v>0</v>
      </c>
      <c r="G609" s="4">
        <v>-1595203.75</v>
      </c>
    </row>
    <row r="610" spans="1:7" x14ac:dyDescent="0.25">
      <c r="A610" s="2">
        <v>44834</v>
      </c>
      <c r="B610" s="3" t="s">
        <v>108</v>
      </c>
      <c r="C610" s="3"/>
      <c r="D610" s="3"/>
      <c r="E610" s="6">
        <v>250</v>
      </c>
      <c r="F610" s="6">
        <v>0</v>
      </c>
      <c r="G610" s="4">
        <v>-1595453.75</v>
      </c>
    </row>
    <row r="611" spans="1:7" x14ac:dyDescent="0.25">
      <c r="A611" s="2">
        <v>44834</v>
      </c>
      <c r="B611" s="3" t="s">
        <v>83</v>
      </c>
      <c r="C611" s="3"/>
      <c r="D611" s="3"/>
      <c r="E611" s="6">
        <v>52.5</v>
      </c>
      <c r="F611" s="6">
        <v>0</v>
      </c>
      <c r="G611" s="4">
        <v>-1595506.25</v>
      </c>
    </row>
    <row r="612" spans="1:7" x14ac:dyDescent="0.25">
      <c r="A612" s="2">
        <v>44834</v>
      </c>
      <c r="B612" s="3" t="s">
        <v>95</v>
      </c>
      <c r="C612" s="3" t="s">
        <v>8</v>
      </c>
      <c r="D612" s="3">
        <v>30712013962</v>
      </c>
      <c r="E612" s="6">
        <v>300000</v>
      </c>
      <c r="F612" s="6">
        <v>0</v>
      </c>
      <c r="G612" s="4">
        <v>-1895506.25</v>
      </c>
    </row>
    <row r="613" spans="1:7" x14ac:dyDescent="0.25">
      <c r="A613" s="2">
        <v>44834</v>
      </c>
      <c r="B613" s="3" t="s">
        <v>108</v>
      </c>
      <c r="C613" s="3"/>
      <c r="D613" s="3"/>
      <c r="E613" s="6">
        <v>250</v>
      </c>
      <c r="F613" s="6">
        <v>0</v>
      </c>
      <c r="G613" s="4">
        <v>-1895756.25</v>
      </c>
    </row>
    <row r="614" spans="1:7" x14ac:dyDescent="0.25">
      <c r="A614" s="2">
        <v>44834</v>
      </c>
      <c r="B614" s="3" t="s">
        <v>83</v>
      </c>
      <c r="C614" s="3"/>
      <c r="D614" s="3"/>
      <c r="E614" s="6">
        <v>52.5</v>
      </c>
      <c r="F614" s="6">
        <v>0</v>
      </c>
      <c r="G614" s="4">
        <v>-1895808.75</v>
      </c>
    </row>
    <row r="615" spans="1:7" x14ac:dyDescent="0.25">
      <c r="A615" s="2">
        <v>44834</v>
      </c>
      <c r="B615" s="3" t="s">
        <v>95</v>
      </c>
      <c r="C615" s="3" t="s">
        <v>8</v>
      </c>
      <c r="D615" s="3">
        <v>30712013962</v>
      </c>
      <c r="E615" s="6">
        <v>100000</v>
      </c>
      <c r="F615" s="6">
        <v>0</v>
      </c>
      <c r="G615" s="4">
        <v>-1995808.75</v>
      </c>
    </row>
    <row r="616" spans="1:7" x14ac:dyDescent="0.25">
      <c r="A616" s="2">
        <v>44834</v>
      </c>
      <c r="B616" s="3" t="s">
        <v>108</v>
      </c>
      <c r="C616" s="3"/>
      <c r="D616" s="3"/>
      <c r="E616" s="6">
        <v>250</v>
      </c>
      <c r="F616" s="6">
        <v>0</v>
      </c>
      <c r="G616" s="4">
        <v>-1996058.75</v>
      </c>
    </row>
    <row r="617" spans="1:7" x14ac:dyDescent="0.25">
      <c r="A617" s="2">
        <v>44834</v>
      </c>
      <c r="B617" s="3" t="s">
        <v>83</v>
      </c>
      <c r="C617" s="3"/>
      <c r="D617" s="3"/>
      <c r="E617" s="6">
        <v>52.5</v>
      </c>
      <c r="F617" s="6">
        <v>0</v>
      </c>
      <c r="G617" s="4">
        <v>-1996111.25</v>
      </c>
    </row>
    <row r="618" spans="1:7" x14ac:dyDescent="0.25">
      <c r="A618" s="2">
        <v>44834</v>
      </c>
      <c r="B618" s="3" t="s">
        <v>7</v>
      </c>
      <c r="C618" s="3" t="s">
        <v>106</v>
      </c>
      <c r="D618" s="3">
        <v>30712013962</v>
      </c>
      <c r="E618" s="6">
        <v>0</v>
      </c>
      <c r="F618" s="6">
        <v>700000</v>
      </c>
      <c r="G618" s="4">
        <v>-1296111.25</v>
      </c>
    </row>
    <row r="619" spans="1:7" x14ac:dyDescent="0.25">
      <c r="A619" s="2">
        <v>44834</v>
      </c>
      <c r="B619" s="3" t="s">
        <v>9</v>
      </c>
      <c r="C619" s="3">
        <v>139472990</v>
      </c>
      <c r="D619" s="3" t="s">
        <v>295</v>
      </c>
      <c r="E619" s="6">
        <v>358662</v>
      </c>
      <c r="F619" s="6">
        <v>0</v>
      </c>
      <c r="G619" s="4">
        <v>-1654773.25</v>
      </c>
    </row>
    <row r="620" spans="1:7" x14ac:dyDescent="0.25">
      <c r="A620" s="2">
        <v>44834</v>
      </c>
      <c r="B620" s="3" t="s">
        <v>11</v>
      </c>
      <c r="C620" s="3" t="s">
        <v>296</v>
      </c>
      <c r="D620" s="3">
        <v>20259422524</v>
      </c>
      <c r="E620" s="6">
        <v>55000</v>
      </c>
      <c r="F620" s="6">
        <v>0</v>
      </c>
      <c r="G620" s="4">
        <v>-1709773.25</v>
      </c>
    </row>
    <row r="621" spans="1:7" x14ac:dyDescent="0.25">
      <c r="A621" s="2">
        <v>44834</v>
      </c>
      <c r="B621" s="3" t="s">
        <v>108</v>
      </c>
      <c r="C621" s="3"/>
      <c r="D621" s="3"/>
      <c r="E621" s="6">
        <v>250</v>
      </c>
      <c r="F621" s="6">
        <v>0</v>
      </c>
      <c r="G621" s="4">
        <v>-1710023.25</v>
      </c>
    </row>
    <row r="622" spans="1:7" x14ac:dyDescent="0.25">
      <c r="A622" s="2">
        <v>44834</v>
      </c>
      <c r="B622" s="3" t="s">
        <v>83</v>
      </c>
      <c r="C622" s="3"/>
      <c r="D622" s="3"/>
      <c r="E622" s="6">
        <v>52.5</v>
      </c>
      <c r="F622" s="6">
        <v>0</v>
      </c>
      <c r="G622" s="4">
        <v>-1710075.75</v>
      </c>
    </row>
    <row r="623" spans="1:7" x14ac:dyDescent="0.25">
      <c r="A623" s="2">
        <v>44834</v>
      </c>
      <c r="B623" s="3" t="s">
        <v>11</v>
      </c>
      <c r="C623" s="3" t="s">
        <v>297</v>
      </c>
      <c r="D623" s="3">
        <v>20169431222</v>
      </c>
      <c r="E623" s="6">
        <v>25410</v>
      </c>
      <c r="F623" s="6">
        <v>0</v>
      </c>
      <c r="G623" s="4">
        <v>-1735485.75</v>
      </c>
    </row>
    <row r="624" spans="1:7" x14ac:dyDescent="0.25">
      <c r="A624" s="2">
        <v>44834</v>
      </c>
      <c r="B624" s="3" t="s">
        <v>108</v>
      </c>
      <c r="C624" s="3"/>
      <c r="D624" s="3"/>
      <c r="E624" s="6">
        <v>250</v>
      </c>
      <c r="F624" s="6">
        <v>0</v>
      </c>
      <c r="G624" s="4">
        <v>-1735735.75</v>
      </c>
    </row>
    <row r="625" spans="1:7" x14ac:dyDescent="0.25">
      <c r="A625" s="2">
        <v>44834</v>
      </c>
      <c r="B625" s="3" t="s">
        <v>83</v>
      </c>
      <c r="C625" s="3"/>
      <c r="D625" s="3"/>
      <c r="E625" s="6">
        <v>52.5</v>
      </c>
      <c r="F625" s="6">
        <v>0</v>
      </c>
      <c r="G625" s="4">
        <v>-1735788.25</v>
      </c>
    </row>
    <row r="626" spans="1:7" x14ac:dyDescent="0.25">
      <c r="A626" s="2">
        <v>44834</v>
      </c>
      <c r="B626" s="3" t="s">
        <v>11</v>
      </c>
      <c r="C626" s="3" t="s">
        <v>192</v>
      </c>
      <c r="D626" s="3">
        <v>30579451099</v>
      </c>
      <c r="E626" s="6">
        <v>16429.73</v>
      </c>
      <c r="F626" s="6">
        <v>0</v>
      </c>
      <c r="G626" s="4">
        <v>-1752217.98</v>
      </c>
    </row>
    <row r="627" spans="1:7" x14ac:dyDescent="0.25">
      <c r="A627" s="2">
        <v>44834</v>
      </c>
      <c r="B627" s="3" t="s">
        <v>108</v>
      </c>
      <c r="C627" s="3"/>
      <c r="D627" s="3"/>
      <c r="E627" s="6">
        <v>250</v>
      </c>
      <c r="F627" s="6">
        <v>0</v>
      </c>
      <c r="G627" s="4">
        <v>-1752467.98</v>
      </c>
    </row>
    <row r="628" spans="1:7" x14ac:dyDescent="0.25">
      <c r="A628" s="2">
        <v>44834</v>
      </c>
      <c r="B628" s="3" t="s">
        <v>83</v>
      </c>
      <c r="C628" s="3"/>
      <c r="D628" s="3"/>
      <c r="E628" s="6">
        <v>52.5</v>
      </c>
      <c r="F628" s="6">
        <v>0</v>
      </c>
      <c r="G628" s="4">
        <v>-1752520.48</v>
      </c>
    </row>
    <row r="629" spans="1:7" x14ac:dyDescent="0.25">
      <c r="A629" s="2">
        <v>44834</v>
      </c>
      <c r="B629" s="3" t="s">
        <v>193</v>
      </c>
      <c r="C629" s="3"/>
      <c r="D629" s="3"/>
      <c r="E629" s="6">
        <v>0</v>
      </c>
      <c r="F629" s="6">
        <v>23590.55</v>
      </c>
      <c r="G629" s="4">
        <v>-1728929.93</v>
      </c>
    </row>
    <row r="630" spans="1:7" x14ac:dyDescent="0.25">
      <c r="A630" s="2">
        <v>44834</v>
      </c>
      <c r="B630" s="3" t="s">
        <v>17</v>
      </c>
      <c r="C630" s="3"/>
      <c r="D630" s="3"/>
      <c r="E630" s="6">
        <v>28131.279999999999</v>
      </c>
      <c r="F630" s="6">
        <v>0</v>
      </c>
      <c r="G630" s="4">
        <v>-1757061.21</v>
      </c>
    </row>
    <row r="631" spans="1:7" x14ac:dyDescent="0.25">
      <c r="A631" s="2">
        <v>44834</v>
      </c>
      <c r="B631" s="3" t="s">
        <v>43</v>
      </c>
      <c r="C631" s="3"/>
      <c r="D631" s="3"/>
      <c r="E631" s="6">
        <v>0</v>
      </c>
      <c r="F631" s="6">
        <v>141.54</v>
      </c>
      <c r="G631" s="4">
        <v>-1756919.67</v>
      </c>
    </row>
  </sheetData>
  <autoFilter ref="A1:G63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tabSelected="1" workbookViewId="0">
      <selection activeCell="C10" sqref="C10"/>
    </sheetView>
  </sheetViews>
  <sheetFormatPr baseColWidth="10" defaultRowHeight="15" x14ac:dyDescent="0.25"/>
  <cols>
    <col min="1" max="1" width="26.42578125" bestFit="1" customWidth="1"/>
    <col min="2" max="3" width="16.7109375" style="10" bestFit="1" customWidth="1"/>
    <col min="4" max="4" width="15.42578125" customWidth="1"/>
  </cols>
  <sheetData>
    <row r="3" spans="1:5" x14ac:dyDescent="0.25">
      <c r="A3" s="8" t="s">
        <v>370</v>
      </c>
      <c r="B3" s="10" t="s">
        <v>373</v>
      </c>
      <c r="C3" s="10" t="s">
        <v>374</v>
      </c>
    </row>
    <row r="4" spans="1:5" x14ac:dyDescent="0.25">
      <c r="A4" s="9" t="s">
        <v>367</v>
      </c>
      <c r="B4" s="11">
        <v>0</v>
      </c>
      <c r="C4" s="10">
        <v>100000</v>
      </c>
      <c r="D4" t="s">
        <v>377</v>
      </c>
    </row>
    <row r="5" spans="1:5" x14ac:dyDescent="0.25">
      <c r="A5" s="9" t="s">
        <v>366</v>
      </c>
      <c r="B5" s="11">
        <v>0</v>
      </c>
      <c r="C5" s="10">
        <v>19380000</v>
      </c>
      <c r="D5" t="s">
        <v>377</v>
      </c>
    </row>
    <row r="6" spans="1:5" x14ac:dyDescent="0.25">
      <c r="A6" s="9" t="s">
        <v>364</v>
      </c>
      <c r="B6" s="11">
        <v>250000</v>
      </c>
      <c r="C6" s="10">
        <v>5920000</v>
      </c>
      <c r="D6" s="10">
        <f>+GETPIVOTDATA("Suma de Débitos",$A$3,"Descripción","Bco Comafi")-GETPIVOTDATA("Suma de Créditos",$A$3,"Descripción","Bco Comafi")</f>
        <v>-5670000</v>
      </c>
      <c r="E6" t="s">
        <v>377</v>
      </c>
    </row>
    <row r="7" spans="1:5" x14ac:dyDescent="0.25">
      <c r="A7" s="9" t="s">
        <v>361</v>
      </c>
      <c r="B7" s="11">
        <v>650000</v>
      </c>
      <c r="C7" s="10">
        <v>23240000</v>
      </c>
      <c r="D7" s="10">
        <f>+GETPIVOTDATA("Suma de Débitos",$A$3,"Descripción","Bco Frances")-GETPIVOTDATA("Suma de Créditos",$A$3,"Descripción","Bco Frances")</f>
        <v>-22590000</v>
      </c>
      <c r="E7" t="s">
        <v>377</v>
      </c>
    </row>
    <row r="8" spans="1:5" x14ac:dyDescent="0.25">
      <c r="A8" s="9" t="s">
        <v>363</v>
      </c>
      <c r="B8" s="11">
        <v>0</v>
      </c>
      <c r="C8" s="10">
        <v>9540000</v>
      </c>
      <c r="D8" t="s">
        <v>377</v>
      </c>
    </row>
    <row r="9" spans="1:5" x14ac:dyDescent="0.25">
      <c r="A9" s="9" t="s">
        <v>365</v>
      </c>
      <c r="B9" s="11">
        <v>800000</v>
      </c>
      <c r="C9" s="10">
        <v>6100000</v>
      </c>
      <c r="D9" s="10">
        <f>+GETPIVOTDATA("Suma de Débitos",$A$3,"Descripción","Bco Municipal")-GETPIVOTDATA("Suma de Créditos",$A$3,"Descripción","Bco Municipal")</f>
        <v>-5300000</v>
      </c>
      <c r="E9" t="s">
        <v>377</v>
      </c>
    </row>
    <row r="10" spans="1:5" x14ac:dyDescent="0.25">
      <c r="A10" s="9" t="s">
        <v>362</v>
      </c>
      <c r="B10" s="11">
        <v>5000000</v>
      </c>
      <c r="C10" s="10">
        <v>31040000</v>
      </c>
      <c r="D10" s="10">
        <f>+GETPIVOTDATA("Suma de Débitos",$A$3,"Descripción","Bco Santander")-GETPIVOTDATA("Suma de Créditos",$A$3,"Descripción","Bco Santander")</f>
        <v>-26040000</v>
      </c>
      <c r="E10" t="s">
        <v>377</v>
      </c>
    </row>
    <row r="11" spans="1:5" x14ac:dyDescent="0.25">
      <c r="A11" s="19" t="s">
        <v>358</v>
      </c>
      <c r="B11" s="20">
        <v>22808.69</v>
      </c>
      <c r="C11" s="21">
        <v>0</v>
      </c>
      <c r="D11" s="28">
        <v>44805</v>
      </c>
    </row>
    <row r="12" spans="1:5" ht="17.25" x14ac:dyDescent="0.4">
      <c r="A12" s="26" t="s">
        <v>76</v>
      </c>
      <c r="B12" s="11">
        <v>0</v>
      </c>
      <c r="C12" s="27">
        <v>25163381.670000002</v>
      </c>
      <c r="D12" t="s">
        <v>377</v>
      </c>
    </row>
    <row r="13" spans="1:5" x14ac:dyDescent="0.25">
      <c r="A13" s="9" t="s">
        <v>356</v>
      </c>
      <c r="B13" s="11">
        <v>0</v>
      </c>
      <c r="C13" s="10">
        <v>18276719.34</v>
      </c>
      <c r="D13" t="s">
        <v>377</v>
      </c>
    </row>
    <row r="14" spans="1:5" x14ac:dyDescent="0.25">
      <c r="A14" s="9" t="s">
        <v>193</v>
      </c>
      <c r="B14" s="11">
        <v>0</v>
      </c>
      <c r="C14" s="10">
        <v>62097.770000000004</v>
      </c>
      <c r="D14" t="s">
        <v>377</v>
      </c>
    </row>
    <row r="15" spans="1:5" x14ac:dyDescent="0.25">
      <c r="A15" s="9" t="s">
        <v>58</v>
      </c>
      <c r="B15" s="11">
        <v>34213.96</v>
      </c>
      <c r="C15" s="10">
        <v>0</v>
      </c>
      <c r="D15" t="s">
        <v>377</v>
      </c>
    </row>
    <row r="16" spans="1:5" x14ac:dyDescent="0.25">
      <c r="A16" s="22" t="s">
        <v>18</v>
      </c>
      <c r="B16" s="23">
        <v>232765.96</v>
      </c>
      <c r="C16" s="24">
        <v>0</v>
      </c>
      <c r="D16" t="s">
        <v>377</v>
      </c>
    </row>
    <row r="17" spans="1:5" x14ac:dyDescent="0.25">
      <c r="A17" s="22" t="s">
        <v>17</v>
      </c>
      <c r="B17" s="23">
        <v>775243.1</v>
      </c>
      <c r="C17" s="24">
        <v>28247.24</v>
      </c>
      <c r="D17" s="10">
        <f>+GETPIVOTDATA("Suma de Débitos",$A$3,"Descripción","Imp. Deb. Ley 25413 Gral.")-GETPIVOTDATA("Suma de Créditos",$A$3,"Descripción","Imp. Deb. Ley 25413 Gral.")</f>
        <v>746995.86</v>
      </c>
      <c r="E17" t="s">
        <v>377</v>
      </c>
    </row>
    <row r="18" spans="1:5" x14ac:dyDescent="0.25">
      <c r="A18" s="9" t="s">
        <v>369</v>
      </c>
      <c r="B18" s="11">
        <v>95620.86</v>
      </c>
      <c r="C18" s="10">
        <v>0</v>
      </c>
      <c r="D18" s="10">
        <f>+GETPIVOTDATA("Suma de Débitos",$A$3,"Descripción","Impuesto De Sellos Nominal")-GETPIVOTDATA("Suma de Créditos",$A$3,"Descripción","Devol. Imp. De Sellos")</f>
        <v>33523.089999999997</v>
      </c>
      <c r="E18" t="s">
        <v>377</v>
      </c>
    </row>
    <row r="19" spans="1:5" x14ac:dyDescent="0.25">
      <c r="A19" s="9" t="s">
        <v>15</v>
      </c>
      <c r="B19" s="11">
        <v>1363.0699999999997</v>
      </c>
      <c r="C19" s="10">
        <v>0</v>
      </c>
      <c r="D19" t="s">
        <v>377</v>
      </c>
    </row>
    <row r="20" spans="1:5" x14ac:dyDescent="0.25">
      <c r="A20" s="19" t="s">
        <v>359</v>
      </c>
      <c r="B20" s="20">
        <v>146439.6</v>
      </c>
      <c r="C20" s="21">
        <v>0</v>
      </c>
      <c r="D20" s="28">
        <v>44805</v>
      </c>
    </row>
    <row r="21" spans="1:5" x14ac:dyDescent="0.25">
      <c r="A21" s="19" t="s">
        <v>81</v>
      </c>
      <c r="B21" s="20">
        <v>2207170.86</v>
      </c>
      <c r="C21" s="21">
        <v>0</v>
      </c>
      <c r="D21" s="28">
        <v>44805</v>
      </c>
    </row>
    <row r="22" spans="1:5" x14ac:dyDescent="0.25">
      <c r="A22" s="19" t="s">
        <v>83</v>
      </c>
      <c r="B22" s="20">
        <v>4789.8300000000008</v>
      </c>
      <c r="C22" s="21">
        <v>0</v>
      </c>
      <c r="D22" s="28">
        <v>44805</v>
      </c>
    </row>
    <row r="23" spans="1:5" x14ac:dyDescent="0.25">
      <c r="A23" s="19" t="s">
        <v>360</v>
      </c>
      <c r="B23" s="20">
        <v>15376.16</v>
      </c>
      <c r="C23" s="21">
        <v>0</v>
      </c>
      <c r="D23" s="28">
        <v>44805</v>
      </c>
    </row>
    <row r="24" spans="1:5" x14ac:dyDescent="0.25">
      <c r="A24" s="19" t="s">
        <v>368</v>
      </c>
      <c r="B24" s="20">
        <v>231752.95</v>
      </c>
      <c r="C24" s="21">
        <v>0</v>
      </c>
      <c r="D24" s="28">
        <v>44805</v>
      </c>
    </row>
    <row r="25" spans="1:5" x14ac:dyDescent="0.25">
      <c r="A25" s="9" t="s">
        <v>355</v>
      </c>
      <c r="B25" s="11">
        <v>113502812.87000002</v>
      </c>
      <c r="C25" s="10">
        <v>0</v>
      </c>
      <c r="D25" s="10">
        <v>-3836290.61</v>
      </c>
      <c r="E25" t="s">
        <v>377</v>
      </c>
    </row>
    <row r="26" spans="1:5" x14ac:dyDescent="0.25">
      <c r="A26" s="9" t="s">
        <v>357</v>
      </c>
      <c r="B26" s="11">
        <v>9763009</v>
      </c>
      <c r="C26" s="10">
        <v>0</v>
      </c>
      <c r="D26" t="s">
        <v>377</v>
      </c>
    </row>
    <row r="27" spans="1:5" x14ac:dyDescent="0.25">
      <c r="A27" s="9" t="s">
        <v>371</v>
      </c>
    </row>
    <row r="28" spans="1:5" x14ac:dyDescent="0.25">
      <c r="A28" s="9" t="s">
        <v>376</v>
      </c>
      <c r="B28" s="10">
        <v>3974687.95</v>
      </c>
      <c r="C28" s="10">
        <v>0</v>
      </c>
      <c r="D28" t="s">
        <v>377</v>
      </c>
    </row>
    <row r="29" spans="1:5" x14ac:dyDescent="0.25">
      <c r="A29" s="9" t="s">
        <v>375</v>
      </c>
      <c r="B29" s="10">
        <v>1414314.15</v>
      </c>
      <c r="C29" s="10">
        <v>0</v>
      </c>
      <c r="D29" t="s">
        <v>377</v>
      </c>
    </row>
    <row r="30" spans="1:5" x14ac:dyDescent="0.25">
      <c r="A30" s="9" t="s">
        <v>372</v>
      </c>
      <c r="B30" s="10">
        <v>139122369.01000002</v>
      </c>
      <c r="C30" s="10">
        <v>138850446.02000001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631"/>
  <sheetViews>
    <sheetView workbookViewId="0">
      <selection activeCell="E15" sqref="E15:E631"/>
    </sheetView>
  </sheetViews>
  <sheetFormatPr baseColWidth="10" defaultRowHeight="15" x14ac:dyDescent="0.25"/>
  <cols>
    <col min="1" max="1" width="10.7109375" style="14" bestFit="1" customWidth="1"/>
    <col min="2" max="2" width="33.42578125" style="14" bestFit="1" customWidth="1"/>
    <col min="3" max="3" width="25.42578125" style="14" hidden="1" customWidth="1"/>
    <col min="4" max="5" width="13.140625" style="14" bestFit="1" customWidth="1"/>
    <col min="6" max="6" width="13.42578125" style="14" bestFit="1" customWidth="1"/>
    <col min="7" max="7" width="13.5703125" style="14" customWidth="1"/>
    <col min="8" max="16384" width="11.42578125" style="14"/>
  </cols>
  <sheetData>
    <row r="1" spans="1:7" x14ac:dyDescent="0.25">
      <c r="A1" s="12" t="s">
        <v>0</v>
      </c>
      <c r="B1" s="12" t="s">
        <v>1</v>
      </c>
      <c r="C1" s="12" t="s">
        <v>4</v>
      </c>
      <c r="D1" s="12" t="s">
        <v>2</v>
      </c>
      <c r="E1" s="12" t="s">
        <v>3</v>
      </c>
      <c r="F1" s="12" t="s">
        <v>6</v>
      </c>
      <c r="G1" s="13"/>
    </row>
    <row r="2" spans="1:7" ht="15" hidden="1" customHeight="1" x14ac:dyDescent="0.25">
      <c r="A2" s="15">
        <v>44805</v>
      </c>
      <c r="B2" s="7" t="s">
        <v>355</v>
      </c>
      <c r="C2" s="7"/>
      <c r="D2" s="16">
        <v>569382.37</v>
      </c>
      <c r="E2" s="16">
        <v>0</v>
      </c>
      <c r="F2" s="17">
        <v>-2054379.05</v>
      </c>
    </row>
    <row r="3" spans="1:7" ht="15" hidden="1" customHeight="1" x14ac:dyDescent="0.25">
      <c r="A3" s="15">
        <v>44805</v>
      </c>
      <c r="B3" s="7" t="s">
        <v>17</v>
      </c>
      <c r="C3" s="7"/>
      <c r="D3" s="16">
        <v>3416.29</v>
      </c>
      <c r="E3" s="16">
        <v>0</v>
      </c>
      <c r="F3" s="17">
        <v>-2057795.34</v>
      </c>
    </row>
    <row r="4" spans="1:7" ht="15" hidden="1" customHeight="1" x14ac:dyDescent="0.25">
      <c r="A4" s="15">
        <v>44805</v>
      </c>
      <c r="B4" s="7" t="s">
        <v>355</v>
      </c>
      <c r="C4" s="7"/>
      <c r="D4" s="16">
        <v>17449.41</v>
      </c>
      <c r="E4" s="16">
        <v>0</v>
      </c>
      <c r="F4" s="17">
        <v>-2075244.75</v>
      </c>
    </row>
    <row r="5" spans="1:7" ht="15" hidden="1" customHeight="1" x14ac:dyDescent="0.25">
      <c r="A5" s="15">
        <v>44805</v>
      </c>
      <c r="B5" s="7" t="s">
        <v>355</v>
      </c>
      <c r="C5" s="7"/>
      <c r="D5" s="16">
        <v>58034.22</v>
      </c>
      <c r="E5" s="16">
        <v>0</v>
      </c>
      <c r="F5" s="17">
        <v>-2133278.9700000002</v>
      </c>
    </row>
    <row r="6" spans="1:7" ht="15" hidden="1" customHeight="1" x14ac:dyDescent="0.25">
      <c r="A6" s="15">
        <v>44805</v>
      </c>
      <c r="B6" s="7" t="s">
        <v>355</v>
      </c>
      <c r="C6" s="7"/>
      <c r="D6" s="16">
        <v>100000</v>
      </c>
      <c r="E6" s="16">
        <v>0</v>
      </c>
      <c r="F6" s="17">
        <v>-2233278.9700000002</v>
      </c>
    </row>
    <row r="7" spans="1:7" ht="15" hidden="1" customHeight="1" x14ac:dyDescent="0.25">
      <c r="A7" s="15">
        <v>44805</v>
      </c>
      <c r="B7" s="7" t="s">
        <v>355</v>
      </c>
      <c r="C7" s="7"/>
      <c r="D7" s="16">
        <v>212356</v>
      </c>
      <c r="E7" s="16">
        <v>0</v>
      </c>
      <c r="F7" s="17">
        <v>-2445634.9700000002</v>
      </c>
    </row>
    <row r="8" spans="1:7" ht="15" hidden="1" customHeight="1" x14ac:dyDescent="0.25">
      <c r="A8" s="15">
        <v>44805</v>
      </c>
      <c r="B8" s="7" t="s">
        <v>355</v>
      </c>
      <c r="C8" s="7"/>
      <c r="D8" s="16">
        <v>260767.68</v>
      </c>
      <c r="E8" s="16">
        <v>0</v>
      </c>
      <c r="F8" s="17">
        <v>-2706402.65</v>
      </c>
    </row>
    <row r="9" spans="1:7" ht="15" hidden="1" customHeight="1" x14ac:dyDescent="0.25">
      <c r="A9" s="15">
        <v>44805</v>
      </c>
      <c r="B9" s="7" t="s">
        <v>355</v>
      </c>
      <c r="C9" s="7"/>
      <c r="D9" s="16">
        <v>289338</v>
      </c>
      <c r="E9" s="16">
        <v>0</v>
      </c>
      <c r="F9" s="17">
        <v>-2995740.65</v>
      </c>
    </row>
    <row r="10" spans="1:7" ht="15" hidden="1" customHeight="1" x14ac:dyDescent="0.25">
      <c r="A10" s="15">
        <v>44805</v>
      </c>
      <c r="B10" s="7" t="s">
        <v>355</v>
      </c>
      <c r="C10" s="7"/>
      <c r="D10" s="16">
        <v>330000</v>
      </c>
      <c r="E10" s="16">
        <v>0</v>
      </c>
      <c r="F10" s="17">
        <v>-3325740.65</v>
      </c>
    </row>
    <row r="11" spans="1:7" ht="15" hidden="1" customHeight="1" x14ac:dyDescent="0.25">
      <c r="A11" s="15">
        <v>44805</v>
      </c>
      <c r="B11" s="7" t="s">
        <v>355</v>
      </c>
      <c r="C11" s="7"/>
      <c r="D11" s="16">
        <v>359105</v>
      </c>
      <c r="E11" s="16">
        <v>0</v>
      </c>
      <c r="F11" s="17">
        <v>-3684845.65</v>
      </c>
    </row>
    <row r="12" spans="1:7" ht="15" hidden="1" customHeight="1" x14ac:dyDescent="0.25">
      <c r="A12" s="15">
        <v>44805</v>
      </c>
      <c r="B12" s="7" t="s">
        <v>355</v>
      </c>
      <c r="C12" s="7"/>
      <c r="D12" s="16">
        <v>388742.76</v>
      </c>
      <c r="E12" s="16">
        <v>0</v>
      </c>
      <c r="F12" s="17">
        <v>-4073588.41</v>
      </c>
    </row>
    <row r="13" spans="1:7" ht="15" hidden="1" customHeight="1" x14ac:dyDescent="0.25">
      <c r="A13" s="15">
        <v>44805</v>
      </c>
      <c r="B13" s="7" t="s">
        <v>355</v>
      </c>
      <c r="C13" s="7"/>
      <c r="D13" s="16">
        <v>602049.16</v>
      </c>
      <c r="E13" s="16">
        <v>0</v>
      </c>
      <c r="F13" s="17">
        <v>-4675637.57</v>
      </c>
    </row>
    <row r="14" spans="1:7" ht="15" hidden="1" customHeight="1" x14ac:dyDescent="0.25">
      <c r="A14" s="15">
        <v>44805</v>
      </c>
      <c r="B14" s="7" t="s">
        <v>355</v>
      </c>
      <c r="C14" s="7"/>
      <c r="D14" s="16">
        <v>669994.35</v>
      </c>
      <c r="E14" s="16">
        <v>0</v>
      </c>
      <c r="F14" s="17">
        <v>-5345631.92</v>
      </c>
    </row>
    <row r="15" spans="1:7" ht="15" customHeight="1" x14ac:dyDescent="0.25">
      <c r="A15" s="15">
        <v>44805</v>
      </c>
      <c r="B15" s="7" t="s">
        <v>356</v>
      </c>
      <c r="C15" s="7" t="s">
        <v>310</v>
      </c>
      <c r="D15" s="16">
        <v>0</v>
      </c>
      <c r="E15" s="16">
        <v>13794</v>
      </c>
      <c r="F15" s="17">
        <v>-5331837.92</v>
      </c>
    </row>
    <row r="16" spans="1:7" ht="15" hidden="1" customHeight="1" x14ac:dyDescent="0.25">
      <c r="A16" s="15">
        <v>44805</v>
      </c>
      <c r="B16" s="7" t="s">
        <v>15</v>
      </c>
      <c r="C16" s="7" t="s">
        <v>16</v>
      </c>
      <c r="D16" s="16">
        <v>1.38</v>
      </c>
      <c r="E16" s="16">
        <v>0</v>
      </c>
      <c r="F16" s="17">
        <v>-5331839.3</v>
      </c>
    </row>
    <row r="17" spans="1:6" x14ac:dyDescent="0.25">
      <c r="A17" s="15">
        <v>44805</v>
      </c>
      <c r="B17" s="7" t="s">
        <v>365</v>
      </c>
      <c r="C17" s="7" t="s">
        <v>106</v>
      </c>
      <c r="D17" s="16">
        <v>0</v>
      </c>
      <c r="E17" s="16">
        <v>3500000</v>
      </c>
      <c r="F17" s="17">
        <v>-1831839.3</v>
      </c>
    </row>
    <row r="18" spans="1:6" ht="15" hidden="1" customHeight="1" x14ac:dyDescent="0.25">
      <c r="A18" s="15">
        <v>44805</v>
      </c>
      <c r="B18" s="7" t="s">
        <v>357</v>
      </c>
      <c r="C18" s="7">
        <v>137030126</v>
      </c>
      <c r="D18" s="16">
        <v>66332</v>
      </c>
      <c r="E18" s="16">
        <v>0</v>
      </c>
      <c r="F18" s="17">
        <v>-1898171.3</v>
      </c>
    </row>
    <row r="19" spans="1:6" ht="15" customHeight="1" x14ac:dyDescent="0.25">
      <c r="A19" s="15">
        <v>44805</v>
      </c>
      <c r="B19" s="7" t="s">
        <v>361</v>
      </c>
      <c r="C19" s="7" t="s">
        <v>8</v>
      </c>
      <c r="D19" s="16">
        <v>0</v>
      </c>
      <c r="E19" s="16">
        <v>800000</v>
      </c>
      <c r="F19" s="17">
        <v>-1098171.3</v>
      </c>
    </row>
    <row r="20" spans="1:6" ht="15" hidden="1" customHeight="1" x14ac:dyDescent="0.25">
      <c r="A20" s="15">
        <v>44805</v>
      </c>
      <c r="B20" s="7" t="s">
        <v>17</v>
      </c>
      <c r="C20" s="7"/>
      <c r="D20" s="16">
        <v>20125.02</v>
      </c>
      <c r="E20" s="16">
        <v>0</v>
      </c>
      <c r="F20" s="17">
        <v>-1118296.32</v>
      </c>
    </row>
    <row r="21" spans="1:6" ht="15" hidden="1" customHeight="1" x14ac:dyDescent="0.25">
      <c r="A21" s="15">
        <v>44805</v>
      </c>
      <c r="B21" s="7" t="s">
        <v>18</v>
      </c>
      <c r="C21" s="7"/>
      <c r="D21" s="16">
        <v>82.76</v>
      </c>
      <c r="E21" s="16">
        <v>0</v>
      </c>
      <c r="F21" s="17">
        <v>-1118379.08</v>
      </c>
    </row>
    <row r="22" spans="1:6" ht="15" hidden="1" customHeight="1" x14ac:dyDescent="0.25">
      <c r="A22" s="15">
        <v>44805</v>
      </c>
      <c r="B22" s="7" t="s">
        <v>358</v>
      </c>
      <c r="C22" s="18">
        <v>44774</v>
      </c>
      <c r="D22" s="16">
        <v>3510</v>
      </c>
      <c r="E22" s="16">
        <v>0</v>
      </c>
      <c r="F22" s="17">
        <v>-1121889.08</v>
      </c>
    </row>
    <row r="23" spans="1:6" ht="15" hidden="1" customHeight="1" x14ac:dyDescent="0.25">
      <c r="A23" s="15">
        <v>44805</v>
      </c>
      <c r="B23" s="7" t="s">
        <v>83</v>
      </c>
      <c r="C23" s="7"/>
      <c r="D23" s="16">
        <v>737.1</v>
      </c>
      <c r="E23" s="16">
        <v>0</v>
      </c>
      <c r="F23" s="17">
        <v>-1122626.18</v>
      </c>
    </row>
    <row r="24" spans="1:6" ht="15" hidden="1" customHeight="1" x14ac:dyDescent="0.25">
      <c r="A24" s="15">
        <v>44805</v>
      </c>
      <c r="B24" s="7" t="s">
        <v>17</v>
      </c>
      <c r="C24" s="7"/>
      <c r="D24" s="16">
        <v>25.48</v>
      </c>
      <c r="E24" s="16">
        <v>0</v>
      </c>
      <c r="F24" s="17">
        <v>-1122651.6599999999</v>
      </c>
    </row>
    <row r="25" spans="1:6" ht="15" hidden="1" customHeight="1" x14ac:dyDescent="0.25">
      <c r="A25" s="15">
        <v>44805</v>
      </c>
      <c r="B25" s="7" t="s">
        <v>359</v>
      </c>
      <c r="C25" s="18">
        <v>44774</v>
      </c>
      <c r="D25" s="16">
        <v>146439.6</v>
      </c>
      <c r="E25" s="16">
        <v>0</v>
      </c>
      <c r="F25" s="17">
        <v>-1269091.26</v>
      </c>
    </row>
    <row r="26" spans="1:6" ht="15" hidden="1" customHeight="1" x14ac:dyDescent="0.25">
      <c r="A26" s="15">
        <v>44805</v>
      </c>
      <c r="B26" s="7" t="s">
        <v>360</v>
      </c>
      <c r="C26" s="7"/>
      <c r="D26" s="16">
        <v>15376.16</v>
      </c>
      <c r="E26" s="16">
        <v>0</v>
      </c>
      <c r="F26" s="17">
        <v>-1284467.42</v>
      </c>
    </row>
    <row r="27" spans="1:6" ht="15" hidden="1" customHeight="1" x14ac:dyDescent="0.25">
      <c r="A27" s="15">
        <v>44805</v>
      </c>
      <c r="B27" s="7" t="s">
        <v>17</v>
      </c>
      <c r="C27" s="7"/>
      <c r="D27" s="16">
        <v>970.89</v>
      </c>
      <c r="E27" s="16">
        <v>0</v>
      </c>
      <c r="F27" s="17">
        <v>-1285438.31</v>
      </c>
    </row>
    <row r="28" spans="1:6" ht="15" hidden="1" customHeight="1" x14ac:dyDescent="0.25">
      <c r="A28" s="15">
        <v>44805</v>
      </c>
      <c r="B28" s="7" t="s">
        <v>355</v>
      </c>
      <c r="C28" s="7"/>
      <c r="D28" s="16">
        <v>500000</v>
      </c>
      <c r="E28" s="16">
        <v>0</v>
      </c>
      <c r="F28" s="17">
        <v>-1785438.31</v>
      </c>
    </row>
    <row r="29" spans="1:6" ht="15" hidden="1" customHeight="1" x14ac:dyDescent="0.25">
      <c r="A29" s="15">
        <v>44805</v>
      </c>
      <c r="B29" s="7" t="s">
        <v>355</v>
      </c>
      <c r="C29" s="7"/>
      <c r="D29" s="16">
        <v>569382.37</v>
      </c>
      <c r="E29" s="16">
        <v>0</v>
      </c>
      <c r="F29" s="17">
        <v>-2354820.6800000002</v>
      </c>
    </row>
    <row r="30" spans="1:6" ht="15" customHeight="1" x14ac:dyDescent="0.25">
      <c r="A30" s="15">
        <v>44805</v>
      </c>
      <c r="B30" s="7" t="s">
        <v>356</v>
      </c>
      <c r="C30" s="7"/>
      <c r="D30" s="16">
        <v>0</v>
      </c>
      <c r="E30" s="16">
        <v>569382.37</v>
      </c>
      <c r="F30" s="17">
        <v>-1785438.31</v>
      </c>
    </row>
    <row r="31" spans="1:6" ht="15" customHeight="1" x14ac:dyDescent="0.25">
      <c r="A31" s="15">
        <v>44805</v>
      </c>
      <c r="B31" s="7" t="s">
        <v>356</v>
      </c>
      <c r="C31" s="7"/>
      <c r="D31" s="16">
        <v>0</v>
      </c>
      <c r="E31" s="16">
        <v>500000</v>
      </c>
      <c r="F31" s="17">
        <v>-1285438.31</v>
      </c>
    </row>
    <row r="32" spans="1:6" ht="15" hidden="1" customHeight="1" x14ac:dyDescent="0.25">
      <c r="A32" s="15">
        <v>44805</v>
      </c>
      <c r="B32" s="7" t="s">
        <v>17</v>
      </c>
      <c r="C32" s="7"/>
      <c r="D32" s="16">
        <v>6416.29</v>
      </c>
      <c r="E32" s="16">
        <v>0</v>
      </c>
      <c r="F32" s="17">
        <v>-1291854.6000000001</v>
      </c>
    </row>
    <row r="33" spans="1:6" ht="15" customHeight="1" x14ac:dyDescent="0.25">
      <c r="A33" s="15">
        <v>44805</v>
      </c>
      <c r="B33" s="7" t="s">
        <v>17</v>
      </c>
      <c r="C33" s="7"/>
      <c r="D33" s="16">
        <v>0</v>
      </c>
      <c r="E33" s="16">
        <v>6416.29</v>
      </c>
      <c r="F33" s="17">
        <v>-1285438.31</v>
      </c>
    </row>
    <row r="34" spans="1:6" ht="15" hidden="1" customHeight="1" x14ac:dyDescent="0.25">
      <c r="A34" s="15">
        <v>44806</v>
      </c>
      <c r="B34" s="7" t="s">
        <v>355</v>
      </c>
      <c r="C34" s="7"/>
      <c r="D34" s="16">
        <v>34969</v>
      </c>
      <c r="E34" s="16">
        <v>0</v>
      </c>
      <c r="F34" s="17">
        <v>-1320407.31</v>
      </c>
    </row>
    <row r="35" spans="1:6" ht="15" hidden="1" customHeight="1" x14ac:dyDescent="0.25">
      <c r="A35" s="15">
        <v>44806</v>
      </c>
      <c r="B35" s="7" t="s">
        <v>355</v>
      </c>
      <c r="C35" s="7"/>
      <c r="D35" s="16">
        <v>210000</v>
      </c>
      <c r="E35" s="16">
        <v>0</v>
      </c>
      <c r="F35" s="17">
        <v>-1530407.31</v>
      </c>
    </row>
    <row r="36" spans="1:6" ht="15" hidden="1" customHeight="1" x14ac:dyDescent="0.25">
      <c r="A36" s="15">
        <v>44806</v>
      </c>
      <c r="B36" s="7" t="s">
        <v>355</v>
      </c>
      <c r="C36" s="7"/>
      <c r="D36" s="16">
        <v>422483</v>
      </c>
      <c r="E36" s="16">
        <v>0</v>
      </c>
      <c r="F36" s="17">
        <v>-1952890.31</v>
      </c>
    </row>
    <row r="37" spans="1:6" ht="15" hidden="1" customHeight="1" x14ac:dyDescent="0.25">
      <c r="A37" s="15">
        <v>44806</v>
      </c>
      <c r="B37" s="7" t="s">
        <v>355</v>
      </c>
      <c r="C37" s="7"/>
      <c r="D37" s="16">
        <v>424000</v>
      </c>
      <c r="E37" s="16">
        <v>0</v>
      </c>
      <c r="F37" s="17">
        <v>-2376890.31</v>
      </c>
    </row>
    <row r="38" spans="1:6" ht="15" hidden="1" customHeight="1" x14ac:dyDescent="0.25">
      <c r="A38" s="15">
        <v>44806</v>
      </c>
      <c r="B38" s="7" t="s">
        <v>355</v>
      </c>
      <c r="C38" s="7"/>
      <c r="D38" s="16">
        <v>456834</v>
      </c>
      <c r="E38" s="16">
        <v>0</v>
      </c>
      <c r="F38" s="17">
        <v>-2833724.31</v>
      </c>
    </row>
    <row r="39" spans="1:6" ht="15" hidden="1" customHeight="1" x14ac:dyDescent="0.25">
      <c r="A39" s="15">
        <v>44806</v>
      </c>
      <c r="B39" s="7" t="s">
        <v>355</v>
      </c>
      <c r="C39" s="7"/>
      <c r="D39" s="16">
        <v>512571.32</v>
      </c>
      <c r="E39" s="16">
        <v>0</v>
      </c>
      <c r="F39" s="17">
        <v>-3346295.63</v>
      </c>
    </row>
    <row r="40" spans="1:6" ht="15" hidden="1" customHeight="1" x14ac:dyDescent="0.25">
      <c r="A40" s="15">
        <v>44806</v>
      </c>
      <c r="B40" s="7" t="s">
        <v>355</v>
      </c>
      <c r="C40" s="7"/>
      <c r="D40" s="16">
        <v>956000</v>
      </c>
      <c r="E40" s="16">
        <v>0</v>
      </c>
      <c r="F40" s="17">
        <v>-4302295.63</v>
      </c>
    </row>
    <row r="41" spans="1:6" ht="15" customHeight="1" x14ac:dyDescent="0.25">
      <c r="A41" s="15">
        <v>44806</v>
      </c>
      <c r="B41" s="7" t="s">
        <v>356</v>
      </c>
      <c r="C41" s="7"/>
      <c r="D41" s="16">
        <v>0</v>
      </c>
      <c r="E41" s="16">
        <v>210000</v>
      </c>
      <c r="F41" s="17">
        <v>-4092295.63</v>
      </c>
    </row>
    <row r="42" spans="1:6" ht="15" customHeight="1" x14ac:dyDescent="0.25">
      <c r="A42" s="15">
        <v>44806</v>
      </c>
      <c r="B42" s="7" t="s">
        <v>356</v>
      </c>
      <c r="C42" s="7"/>
      <c r="D42" s="16">
        <v>0</v>
      </c>
      <c r="E42" s="16">
        <v>424000</v>
      </c>
      <c r="F42" s="17">
        <v>-3668295.63</v>
      </c>
    </row>
    <row r="43" spans="1:6" ht="15" customHeight="1" x14ac:dyDescent="0.25">
      <c r="A43" s="15">
        <v>44806</v>
      </c>
      <c r="B43" s="7" t="s">
        <v>356</v>
      </c>
      <c r="C43" s="7"/>
      <c r="D43" s="16">
        <v>0</v>
      </c>
      <c r="E43" s="16">
        <v>422483</v>
      </c>
      <c r="F43" s="17">
        <v>-3245812.63</v>
      </c>
    </row>
    <row r="44" spans="1:6" ht="15" customHeight="1" x14ac:dyDescent="0.25">
      <c r="A44" s="15">
        <v>44806</v>
      </c>
      <c r="B44" s="7" t="s">
        <v>356</v>
      </c>
      <c r="C44" s="7"/>
      <c r="D44" s="16">
        <v>0</v>
      </c>
      <c r="E44" s="16">
        <v>34969</v>
      </c>
      <c r="F44" s="17">
        <v>-3210843.63</v>
      </c>
    </row>
    <row r="45" spans="1:6" ht="15" customHeight="1" x14ac:dyDescent="0.25">
      <c r="A45" s="15">
        <v>44806</v>
      </c>
      <c r="B45" s="7" t="s">
        <v>356</v>
      </c>
      <c r="C45" s="7"/>
      <c r="D45" s="16">
        <v>0</v>
      </c>
      <c r="E45" s="16">
        <v>956000</v>
      </c>
      <c r="F45" s="17">
        <v>-2254843.63</v>
      </c>
    </row>
    <row r="46" spans="1:6" ht="15" customHeight="1" x14ac:dyDescent="0.25">
      <c r="A46" s="15">
        <v>44806</v>
      </c>
      <c r="B46" s="7" t="s">
        <v>356</v>
      </c>
      <c r="C46" s="7"/>
      <c r="D46" s="16">
        <v>0</v>
      </c>
      <c r="E46" s="16">
        <v>512571.32</v>
      </c>
      <c r="F46" s="17">
        <v>-1742272.31</v>
      </c>
    </row>
    <row r="47" spans="1:6" ht="15" customHeight="1" x14ac:dyDescent="0.25">
      <c r="A47" s="15">
        <v>44806</v>
      </c>
      <c r="B47" s="7" t="s">
        <v>356</v>
      </c>
      <c r="C47" s="7"/>
      <c r="D47" s="16">
        <v>0</v>
      </c>
      <c r="E47" s="16">
        <v>456834</v>
      </c>
      <c r="F47" s="17">
        <v>-1285438.31</v>
      </c>
    </row>
    <row r="48" spans="1:6" ht="15" hidden="1" customHeight="1" x14ac:dyDescent="0.25">
      <c r="A48" s="15">
        <v>44806</v>
      </c>
      <c r="B48" s="7" t="s">
        <v>17</v>
      </c>
      <c r="C48" s="7"/>
      <c r="D48" s="16">
        <v>18101.14</v>
      </c>
      <c r="E48" s="16">
        <v>0</v>
      </c>
      <c r="F48" s="17">
        <v>-1303539.45</v>
      </c>
    </row>
    <row r="49" spans="1:6" ht="15" customHeight="1" x14ac:dyDescent="0.25">
      <c r="A49" s="15">
        <v>44806</v>
      </c>
      <c r="B49" s="7" t="s">
        <v>17</v>
      </c>
      <c r="C49" s="7"/>
      <c r="D49" s="16">
        <v>0</v>
      </c>
      <c r="E49" s="16">
        <v>18101.14</v>
      </c>
      <c r="F49" s="17">
        <v>-1285438.31</v>
      </c>
    </row>
    <row r="50" spans="1:6" ht="15" hidden="1" customHeight="1" x14ac:dyDescent="0.25">
      <c r="A50" s="15">
        <v>44806</v>
      </c>
      <c r="B50" s="7" t="s">
        <v>355</v>
      </c>
      <c r="C50" s="7"/>
      <c r="D50" s="16">
        <v>500000</v>
      </c>
      <c r="E50" s="16">
        <v>0</v>
      </c>
      <c r="F50" s="17">
        <v>-1785438.31</v>
      </c>
    </row>
    <row r="51" spans="1:6" ht="15" hidden="1" customHeight="1" x14ac:dyDescent="0.25">
      <c r="A51" s="15">
        <v>44806</v>
      </c>
      <c r="B51" s="7" t="s">
        <v>355</v>
      </c>
      <c r="C51" s="7"/>
      <c r="D51" s="16">
        <v>569382.37</v>
      </c>
      <c r="E51" s="16">
        <v>0</v>
      </c>
      <c r="F51" s="17">
        <v>-2354820.6800000002</v>
      </c>
    </row>
    <row r="52" spans="1:6" ht="15" hidden="1" customHeight="1" x14ac:dyDescent="0.25">
      <c r="A52" s="15">
        <v>44806</v>
      </c>
      <c r="B52" s="7" t="s">
        <v>17</v>
      </c>
      <c r="C52" s="7"/>
      <c r="D52" s="16">
        <v>6416.29</v>
      </c>
      <c r="E52" s="16">
        <v>0</v>
      </c>
      <c r="F52" s="17">
        <v>-2361236.9700000002</v>
      </c>
    </row>
    <row r="53" spans="1:6" ht="15" hidden="1" customHeight="1" x14ac:dyDescent="0.25">
      <c r="A53" s="15">
        <v>44809</v>
      </c>
      <c r="B53" s="7" t="s">
        <v>355</v>
      </c>
      <c r="C53" s="7"/>
      <c r="D53" s="16">
        <v>34969</v>
      </c>
      <c r="E53" s="16">
        <v>0</v>
      </c>
      <c r="F53" s="17">
        <v>-2396205.9700000002</v>
      </c>
    </row>
    <row r="54" spans="1:6" ht="15" hidden="1" customHeight="1" x14ac:dyDescent="0.25">
      <c r="A54" s="15">
        <v>44809</v>
      </c>
      <c r="B54" s="7" t="s">
        <v>355</v>
      </c>
      <c r="C54" s="7"/>
      <c r="D54" s="16">
        <v>210000</v>
      </c>
      <c r="E54" s="16">
        <v>0</v>
      </c>
      <c r="F54" s="17">
        <v>-2606205.9700000002</v>
      </c>
    </row>
    <row r="55" spans="1:6" ht="15" hidden="1" customHeight="1" x14ac:dyDescent="0.25">
      <c r="A55" s="15">
        <v>44809</v>
      </c>
      <c r="B55" s="7" t="s">
        <v>355</v>
      </c>
      <c r="C55" s="7"/>
      <c r="D55" s="16">
        <v>422483</v>
      </c>
      <c r="E55" s="16">
        <v>0</v>
      </c>
      <c r="F55" s="17">
        <v>-3028688.97</v>
      </c>
    </row>
    <row r="56" spans="1:6" ht="15" hidden="1" customHeight="1" x14ac:dyDescent="0.25">
      <c r="A56" s="15">
        <v>44809</v>
      </c>
      <c r="B56" s="7" t="s">
        <v>355</v>
      </c>
      <c r="C56" s="7"/>
      <c r="D56" s="16">
        <v>424000</v>
      </c>
      <c r="E56" s="16">
        <v>0</v>
      </c>
      <c r="F56" s="17">
        <v>-3452688.97</v>
      </c>
    </row>
    <row r="57" spans="1:6" ht="15" hidden="1" customHeight="1" x14ac:dyDescent="0.25">
      <c r="A57" s="15">
        <v>44809</v>
      </c>
      <c r="B57" s="7" t="s">
        <v>355</v>
      </c>
      <c r="C57" s="7"/>
      <c r="D57" s="16">
        <v>456834</v>
      </c>
      <c r="E57" s="16">
        <v>0</v>
      </c>
      <c r="F57" s="17">
        <v>-3909522.97</v>
      </c>
    </row>
    <row r="58" spans="1:6" ht="15" hidden="1" customHeight="1" x14ac:dyDescent="0.25">
      <c r="A58" s="15">
        <v>44809</v>
      </c>
      <c r="B58" s="7" t="s">
        <v>355</v>
      </c>
      <c r="C58" s="7"/>
      <c r="D58" s="16">
        <v>512571.32</v>
      </c>
      <c r="E58" s="16">
        <v>0</v>
      </c>
      <c r="F58" s="17">
        <v>-4422094.29</v>
      </c>
    </row>
    <row r="59" spans="1:6" ht="15" hidden="1" customHeight="1" x14ac:dyDescent="0.25">
      <c r="A59" s="15">
        <v>44809</v>
      </c>
      <c r="B59" s="7" t="s">
        <v>355</v>
      </c>
      <c r="C59" s="7"/>
      <c r="D59" s="16">
        <v>956000</v>
      </c>
      <c r="E59" s="16">
        <v>0</v>
      </c>
      <c r="F59" s="17">
        <v>-5378094.29</v>
      </c>
    </row>
    <row r="60" spans="1:6" ht="15" customHeight="1" x14ac:dyDescent="0.25">
      <c r="A60" s="15">
        <v>44809</v>
      </c>
      <c r="B60" s="7" t="s">
        <v>356</v>
      </c>
      <c r="C60" s="7" t="s">
        <v>322</v>
      </c>
      <c r="D60" s="16">
        <v>0</v>
      </c>
      <c r="E60" s="16">
        <v>27211.96</v>
      </c>
      <c r="F60" s="17">
        <v>-5350882.33</v>
      </c>
    </row>
    <row r="61" spans="1:6" ht="15" hidden="1" customHeight="1" x14ac:dyDescent="0.25">
      <c r="A61" s="15">
        <v>44809</v>
      </c>
      <c r="B61" s="7" t="s">
        <v>15</v>
      </c>
      <c r="C61" s="7" t="s">
        <v>16</v>
      </c>
      <c r="D61" s="16">
        <v>2.72</v>
      </c>
      <c r="E61" s="16">
        <v>0</v>
      </c>
      <c r="F61" s="17">
        <v>-5350885.05</v>
      </c>
    </row>
    <row r="62" spans="1:6" ht="15" customHeight="1" x14ac:dyDescent="0.25">
      <c r="A62" s="15">
        <v>44809</v>
      </c>
      <c r="B62" s="7" t="s">
        <v>361</v>
      </c>
      <c r="C62" s="7" t="s">
        <v>8</v>
      </c>
      <c r="D62" s="16">
        <v>0</v>
      </c>
      <c r="E62" s="16">
        <v>4150000</v>
      </c>
      <c r="F62" s="17">
        <v>-1200885.05</v>
      </c>
    </row>
    <row r="63" spans="1:6" ht="15" customHeight="1" x14ac:dyDescent="0.25">
      <c r="A63" s="15">
        <v>44809</v>
      </c>
      <c r="B63" s="7" t="s">
        <v>356</v>
      </c>
      <c r="C63" s="7" t="s">
        <v>323</v>
      </c>
      <c r="D63" s="16">
        <v>0</v>
      </c>
      <c r="E63" s="16">
        <v>289644.51</v>
      </c>
      <c r="F63" s="17">
        <v>-911240.54</v>
      </c>
    </row>
    <row r="64" spans="1:6" ht="15" hidden="1" customHeight="1" x14ac:dyDescent="0.25">
      <c r="A64" s="15">
        <v>44809</v>
      </c>
      <c r="B64" s="7" t="s">
        <v>15</v>
      </c>
      <c r="C64" s="7" t="s">
        <v>16</v>
      </c>
      <c r="D64" s="16">
        <v>28.96</v>
      </c>
      <c r="E64" s="16">
        <v>0</v>
      </c>
      <c r="F64" s="17">
        <v>-911269.5</v>
      </c>
    </row>
    <row r="65" spans="1:6" ht="15" customHeight="1" x14ac:dyDescent="0.25">
      <c r="A65" s="15">
        <v>44809</v>
      </c>
      <c r="B65" s="7" t="s">
        <v>356</v>
      </c>
      <c r="C65" s="7" t="s">
        <v>151</v>
      </c>
      <c r="D65" s="16">
        <v>0</v>
      </c>
      <c r="E65" s="16">
        <v>183739.14</v>
      </c>
      <c r="F65" s="17">
        <v>-727530.36</v>
      </c>
    </row>
    <row r="66" spans="1:6" ht="15" hidden="1" customHeight="1" x14ac:dyDescent="0.25">
      <c r="A66" s="15">
        <v>44809</v>
      </c>
      <c r="B66" s="7" t="s">
        <v>15</v>
      </c>
      <c r="C66" s="7" t="s">
        <v>16</v>
      </c>
      <c r="D66" s="16">
        <v>18.37</v>
      </c>
      <c r="E66" s="16">
        <v>0</v>
      </c>
      <c r="F66" s="17">
        <v>-727548.73</v>
      </c>
    </row>
    <row r="67" spans="1:6" ht="15" hidden="1" customHeight="1" x14ac:dyDescent="0.25">
      <c r="A67" s="15">
        <v>44809</v>
      </c>
      <c r="B67" s="7" t="s">
        <v>357</v>
      </c>
      <c r="C67" s="7">
        <v>137255325</v>
      </c>
      <c r="D67" s="16">
        <v>106520</v>
      </c>
      <c r="E67" s="16">
        <v>0</v>
      </c>
      <c r="F67" s="17">
        <v>-834068.73</v>
      </c>
    </row>
    <row r="68" spans="1:6" ht="15" hidden="1" customHeight="1" x14ac:dyDescent="0.25">
      <c r="A68" s="15">
        <v>44809</v>
      </c>
      <c r="B68" s="7" t="s">
        <v>357</v>
      </c>
      <c r="C68" s="7">
        <v>137257882</v>
      </c>
      <c r="D68" s="16">
        <v>23600</v>
      </c>
      <c r="E68" s="16">
        <v>0</v>
      </c>
      <c r="F68" s="17">
        <v>-857668.73</v>
      </c>
    </row>
    <row r="69" spans="1:6" ht="15" hidden="1" customHeight="1" x14ac:dyDescent="0.25">
      <c r="A69" s="15">
        <v>44809</v>
      </c>
      <c r="B69" s="7" t="s">
        <v>361</v>
      </c>
      <c r="C69" s="7" t="s">
        <v>8</v>
      </c>
      <c r="D69" s="16">
        <v>450000</v>
      </c>
      <c r="E69" s="16">
        <v>0</v>
      </c>
      <c r="F69" s="17">
        <v>-1307668.73</v>
      </c>
    </row>
    <row r="70" spans="1:6" ht="15" hidden="1" customHeight="1" x14ac:dyDescent="0.25">
      <c r="A70" s="15">
        <v>44809</v>
      </c>
      <c r="B70" s="7" t="s">
        <v>17</v>
      </c>
      <c r="C70" s="7"/>
      <c r="D70" s="16">
        <v>18882.16</v>
      </c>
      <c r="E70" s="16">
        <v>0</v>
      </c>
      <c r="F70" s="17">
        <v>-1326550.8899999999</v>
      </c>
    </row>
    <row r="71" spans="1:6" ht="15" hidden="1" customHeight="1" x14ac:dyDescent="0.25">
      <c r="A71" s="15">
        <v>44809</v>
      </c>
      <c r="B71" s="7" t="s">
        <v>18</v>
      </c>
      <c r="C71" s="7"/>
      <c r="D71" s="16">
        <v>3003.57</v>
      </c>
      <c r="E71" s="16">
        <v>0</v>
      </c>
      <c r="F71" s="17">
        <v>-1329554.46</v>
      </c>
    </row>
    <row r="72" spans="1:6" ht="15" hidden="1" customHeight="1" x14ac:dyDescent="0.25">
      <c r="A72" s="15">
        <v>44809</v>
      </c>
      <c r="B72" s="7" t="s">
        <v>355</v>
      </c>
      <c r="C72" s="7" t="s">
        <v>325</v>
      </c>
      <c r="D72" s="16">
        <v>169625.76</v>
      </c>
      <c r="E72" s="16">
        <v>0</v>
      </c>
      <c r="F72" s="17">
        <v>-1499180.22</v>
      </c>
    </row>
    <row r="73" spans="1:6" ht="15" hidden="1" customHeight="1" x14ac:dyDescent="0.25">
      <c r="A73" s="15">
        <v>44809</v>
      </c>
      <c r="B73" s="7" t="s">
        <v>355</v>
      </c>
      <c r="C73" s="7" t="s">
        <v>325</v>
      </c>
      <c r="D73" s="16">
        <v>560837.42000000004</v>
      </c>
      <c r="E73" s="16">
        <v>0</v>
      </c>
      <c r="F73" s="17">
        <v>-2060017.64</v>
      </c>
    </row>
    <row r="74" spans="1:6" ht="15" hidden="1" customHeight="1" x14ac:dyDescent="0.25">
      <c r="A74" s="15">
        <v>44809</v>
      </c>
      <c r="B74" s="7" t="s">
        <v>17</v>
      </c>
      <c r="C74" s="7"/>
      <c r="D74" s="16">
        <v>4382.78</v>
      </c>
      <c r="E74" s="16">
        <v>0</v>
      </c>
      <c r="F74" s="17">
        <v>-2064400.42</v>
      </c>
    </row>
    <row r="75" spans="1:6" ht="15" hidden="1" customHeight="1" x14ac:dyDescent="0.25">
      <c r="A75" s="15">
        <v>44809</v>
      </c>
      <c r="B75" s="7" t="s">
        <v>355</v>
      </c>
      <c r="C75" s="7"/>
      <c r="D75" s="16">
        <v>97000</v>
      </c>
      <c r="E75" s="16">
        <v>0</v>
      </c>
      <c r="F75" s="17">
        <v>-2161400.42</v>
      </c>
    </row>
    <row r="76" spans="1:6" ht="15" hidden="1" customHeight="1" x14ac:dyDescent="0.25">
      <c r="A76" s="15">
        <v>44809</v>
      </c>
      <c r="B76" s="7" t="s">
        <v>355</v>
      </c>
      <c r="C76" s="7"/>
      <c r="D76" s="16">
        <v>500000</v>
      </c>
      <c r="E76" s="16">
        <v>0</v>
      </c>
      <c r="F76" s="17">
        <v>-2661400.42</v>
      </c>
    </row>
    <row r="77" spans="1:6" ht="15" hidden="1" customHeight="1" x14ac:dyDescent="0.25">
      <c r="A77" s="15">
        <v>44809</v>
      </c>
      <c r="B77" s="7" t="s">
        <v>355</v>
      </c>
      <c r="C77" s="7"/>
      <c r="D77" s="16">
        <v>669556</v>
      </c>
      <c r="E77" s="16">
        <v>0</v>
      </c>
      <c r="F77" s="17">
        <v>-3330956.42</v>
      </c>
    </row>
    <row r="78" spans="1:6" ht="15" hidden="1" customHeight="1" x14ac:dyDescent="0.25">
      <c r="A78" s="15">
        <v>44809</v>
      </c>
      <c r="B78" s="7" t="s">
        <v>17</v>
      </c>
      <c r="C78" s="7"/>
      <c r="D78" s="16">
        <v>7599.34</v>
      </c>
      <c r="E78" s="16">
        <v>0</v>
      </c>
      <c r="F78" s="17">
        <v>-3338555.76</v>
      </c>
    </row>
    <row r="79" spans="1:6" ht="15" hidden="1" customHeight="1" x14ac:dyDescent="0.25">
      <c r="A79" s="15">
        <v>44810</v>
      </c>
      <c r="B79" s="7" t="s">
        <v>355</v>
      </c>
      <c r="C79" s="7"/>
      <c r="D79" s="16">
        <v>14847.73</v>
      </c>
      <c r="E79" s="16">
        <v>0</v>
      </c>
      <c r="F79" s="17">
        <v>-3353403.49</v>
      </c>
    </row>
    <row r="80" spans="1:6" ht="15" hidden="1" customHeight="1" x14ac:dyDescent="0.25">
      <c r="A80" s="15">
        <v>44810</v>
      </c>
      <c r="B80" s="7" t="s">
        <v>355</v>
      </c>
      <c r="C80" s="7"/>
      <c r="D80" s="16">
        <v>21100</v>
      </c>
      <c r="E80" s="16">
        <v>0</v>
      </c>
      <c r="F80" s="17">
        <v>-3374503.49</v>
      </c>
    </row>
    <row r="81" spans="1:6" ht="15" hidden="1" customHeight="1" x14ac:dyDescent="0.25">
      <c r="A81" s="15">
        <v>44810</v>
      </c>
      <c r="B81" s="7" t="s">
        <v>355</v>
      </c>
      <c r="C81" s="7"/>
      <c r="D81" s="16">
        <v>31333.58</v>
      </c>
      <c r="E81" s="16">
        <v>0</v>
      </c>
      <c r="F81" s="17">
        <v>-3405837.07</v>
      </c>
    </row>
    <row r="82" spans="1:6" ht="15" hidden="1" customHeight="1" x14ac:dyDescent="0.25">
      <c r="A82" s="15">
        <v>44810</v>
      </c>
      <c r="B82" s="7" t="s">
        <v>355</v>
      </c>
      <c r="C82" s="7"/>
      <c r="D82" s="16">
        <v>36095.33</v>
      </c>
      <c r="E82" s="16">
        <v>0</v>
      </c>
      <c r="F82" s="17">
        <v>-3441932.4</v>
      </c>
    </row>
    <row r="83" spans="1:6" ht="15" hidden="1" customHeight="1" x14ac:dyDescent="0.25">
      <c r="A83" s="15">
        <v>44810</v>
      </c>
      <c r="B83" s="7" t="s">
        <v>355</v>
      </c>
      <c r="C83" s="7"/>
      <c r="D83" s="16">
        <v>42262.5</v>
      </c>
      <c r="E83" s="16">
        <v>0</v>
      </c>
      <c r="F83" s="17">
        <v>-3484194.9</v>
      </c>
    </row>
    <row r="84" spans="1:6" ht="15" hidden="1" customHeight="1" x14ac:dyDescent="0.25">
      <c r="A84" s="15">
        <v>44810</v>
      </c>
      <c r="B84" s="7" t="s">
        <v>355</v>
      </c>
      <c r="C84" s="7"/>
      <c r="D84" s="16">
        <v>200000</v>
      </c>
      <c r="E84" s="16">
        <v>0</v>
      </c>
      <c r="F84" s="17">
        <v>-3684194.9</v>
      </c>
    </row>
    <row r="85" spans="1:6" ht="15" hidden="1" customHeight="1" x14ac:dyDescent="0.25">
      <c r="A85" s="15">
        <v>44810</v>
      </c>
      <c r="B85" s="7" t="s">
        <v>355</v>
      </c>
      <c r="C85" s="7"/>
      <c r="D85" s="16">
        <v>221297</v>
      </c>
      <c r="E85" s="16">
        <v>0</v>
      </c>
      <c r="F85" s="17">
        <v>-3905491.9</v>
      </c>
    </row>
    <row r="86" spans="1:6" ht="15" hidden="1" customHeight="1" x14ac:dyDescent="0.25">
      <c r="A86" s="15">
        <v>44810</v>
      </c>
      <c r="B86" s="7" t="s">
        <v>355</v>
      </c>
      <c r="C86" s="7"/>
      <c r="D86" s="16">
        <v>270000</v>
      </c>
      <c r="E86" s="16">
        <v>0</v>
      </c>
      <c r="F86" s="17">
        <v>-4175491.9</v>
      </c>
    </row>
    <row r="87" spans="1:6" ht="15" hidden="1" customHeight="1" x14ac:dyDescent="0.25">
      <c r="A87" s="15">
        <v>44810</v>
      </c>
      <c r="B87" s="7" t="s">
        <v>355</v>
      </c>
      <c r="C87" s="7"/>
      <c r="D87" s="16">
        <v>330000</v>
      </c>
      <c r="E87" s="16">
        <v>0</v>
      </c>
      <c r="F87" s="17">
        <v>-4505491.9000000004</v>
      </c>
    </row>
    <row r="88" spans="1:6" ht="15" hidden="1" customHeight="1" x14ac:dyDescent="0.25">
      <c r="A88" s="15">
        <v>44810</v>
      </c>
      <c r="B88" s="7" t="s">
        <v>355</v>
      </c>
      <c r="C88" s="7"/>
      <c r="D88" s="16">
        <v>359105</v>
      </c>
      <c r="E88" s="16">
        <v>0</v>
      </c>
      <c r="F88" s="17">
        <v>-4864596.9000000004</v>
      </c>
    </row>
    <row r="89" spans="1:6" ht="15" hidden="1" customHeight="1" x14ac:dyDescent="0.25">
      <c r="A89" s="15">
        <v>44810</v>
      </c>
      <c r="B89" s="7" t="s">
        <v>355</v>
      </c>
      <c r="C89" s="7"/>
      <c r="D89" s="16">
        <v>359105</v>
      </c>
      <c r="E89" s="16">
        <v>0</v>
      </c>
      <c r="F89" s="17">
        <v>-5223701.9000000004</v>
      </c>
    </row>
    <row r="90" spans="1:6" ht="15" hidden="1" customHeight="1" x14ac:dyDescent="0.25">
      <c r="A90" s="15">
        <v>44810</v>
      </c>
      <c r="B90" s="7" t="s">
        <v>355</v>
      </c>
      <c r="C90" s="7"/>
      <c r="D90" s="16">
        <v>360643</v>
      </c>
      <c r="E90" s="16">
        <v>0</v>
      </c>
      <c r="F90" s="17">
        <v>-5584344.9000000004</v>
      </c>
    </row>
    <row r="91" spans="1:6" ht="15" hidden="1" customHeight="1" x14ac:dyDescent="0.25">
      <c r="A91" s="15">
        <v>44810</v>
      </c>
      <c r="B91" s="7" t="s">
        <v>355</v>
      </c>
      <c r="C91" s="7"/>
      <c r="D91" s="16">
        <v>669556</v>
      </c>
      <c r="E91" s="16">
        <v>0</v>
      </c>
      <c r="F91" s="17">
        <v>-6253900.9000000004</v>
      </c>
    </row>
    <row r="92" spans="1:6" ht="15" hidden="1" customHeight="1" x14ac:dyDescent="0.25">
      <c r="A92" s="15">
        <v>44810</v>
      </c>
      <c r="B92" s="7" t="s">
        <v>355</v>
      </c>
      <c r="C92" s="7"/>
      <c r="D92" s="16">
        <v>808768</v>
      </c>
      <c r="E92" s="16">
        <v>0</v>
      </c>
      <c r="F92" s="17">
        <v>-7062668.9000000004</v>
      </c>
    </row>
    <row r="93" spans="1:6" ht="15" hidden="1" customHeight="1" x14ac:dyDescent="0.25">
      <c r="A93" s="15">
        <v>44810</v>
      </c>
      <c r="B93" s="7" t="s">
        <v>355</v>
      </c>
      <c r="C93" s="7"/>
      <c r="D93" s="16">
        <v>956000</v>
      </c>
      <c r="E93" s="16">
        <v>0</v>
      </c>
      <c r="F93" s="17">
        <v>-8018668.9000000004</v>
      </c>
    </row>
    <row r="94" spans="1:6" ht="15" hidden="1" customHeight="1" x14ac:dyDescent="0.25">
      <c r="A94" s="15">
        <v>44810</v>
      </c>
      <c r="B94" s="7" t="s">
        <v>355</v>
      </c>
      <c r="C94" s="7"/>
      <c r="D94" s="16">
        <v>1118250</v>
      </c>
      <c r="E94" s="16">
        <v>0</v>
      </c>
      <c r="F94" s="17">
        <v>-9136918.9000000004</v>
      </c>
    </row>
    <row r="95" spans="1:6" ht="15" customHeight="1" x14ac:dyDescent="0.25">
      <c r="A95" s="15">
        <v>44810</v>
      </c>
      <c r="B95" s="7" t="s">
        <v>76</v>
      </c>
      <c r="C95" s="7" t="s">
        <v>77</v>
      </c>
      <c r="D95" s="16">
        <v>0</v>
      </c>
      <c r="E95" s="16">
        <v>6887433.5199999996</v>
      </c>
      <c r="F95" s="17">
        <v>-2249485.38</v>
      </c>
    </row>
    <row r="96" spans="1:6" ht="15" customHeight="1" x14ac:dyDescent="0.25">
      <c r="A96" s="15">
        <v>44810</v>
      </c>
      <c r="B96" s="7" t="s">
        <v>362</v>
      </c>
      <c r="C96" s="7" t="s">
        <v>56</v>
      </c>
      <c r="D96" s="16">
        <v>0</v>
      </c>
      <c r="E96" s="16">
        <v>300000</v>
      </c>
      <c r="F96" s="17">
        <v>-1949485.38</v>
      </c>
    </row>
    <row r="97" spans="1:6" ht="15" customHeight="1" x14ac:dyDescent="0.25">
      <c r="A97" s="15">
        <v>44810</v>
      </c>
      <c r="B97" s="7" t="s">
        <v>363</v>
      </c>
      <c r="C97" s="7" t="s">
        <v>29</v>
      </c>
      <c r="D97" s="16">
        <v>0</v>
      </c>
      <c r="E97" s="16">
        <v>2400000</v>
      </c>
      <c r="F97" s="17">
        <v>450514.62</v>
      </c>
    </row>
    <row r="98" spans="1:6" ht="15" customHeight="1" x14ac:dyDescent="0.25">
      <c r="A98" s="15">
        <v>44810</v>
      </c>
      <c r="B98" s="7" t="s">
        <v>362</v>
      </c>
      <c r="C98" s="7" t="s">
        <v>56</v>
      </c>
      <c r="D98" s="16">
        <v>0</v>
      </c>
      <c r="E98" s="16">
        <v>500000</v>
      </c>
      <c r="F98" s="17">
        <v>950514.62</v>
      </c>
    </row>
    <row r="99" spans="1:6" x14ac:dyDescent="0.25">
      <c r="A99" s="15">
        <v>44810</v>
      </c>
      <c r="B99" s="7" t="s">
        <v>366</v>
      </c>
      <c r="C99" s="7" t="s">
        <v>8</v>
      </c>
      <c r="D99" s="16">
        <v>0</v>
      </c>
      <c r="E99" s="16">
        <v>850000</v>
      </c>
      <c r="F99" s="17">
        <v>1800514.62</v>
      </c>
    </row>
    <row r="100" spans="1:6" x14ac:dyDescent="0.25">
      <c r="A100" s="15">
        <v>44810</v>
      </c>
      <c r="B100" s="7" t="s">
        <v>366</v>
      </c>
      <c r="C100" s="7" t="s">
        <v>8</v>
      </c>
      <c r="D100" s="16">
        <v>0</v>
      </c>
      <c r="E100" s="16">
        <v>500000</v>
      </c>
      <c r="F100" s="17">
        <v>2300514.62</v>
      </c>
    </row>
    <row r="101" spans="1:6" ht="15" customHeight="1" x14ac:dyDescent="0.25">
      <c r="A101" s="15">
        <v>44810</v>
      </c>
      <c r="B101" s="7" t="s">
        <v>361</v>
      </c>
      <c r="C101" s="7" t="s">
        <v>8</v>
      </c>
      <c r="D101" s="16">
        <v>0</v>
      </c>
      <c r="E101" s="16">
        <v>3500000</v>
      </c>
      <c r="F101" s="17">
        <v>5800514.6200000001</v>
      </c>
    </row>
    <row r="102" spans="1:6" ht="15" hidden="1" customHeight="1" x14ac:dyDescent="0.25">
      <c r="A102" s="15">
        <v>44810</v>
      </c>
      <c r="B102" s="7" t="s">
        <v>357</v>
      </c>
      <c r="C102" s="7">
        <v>137430673</v>
      </c>
      <c r="D102" s="16">
        <v>218404</v>
      </c>
      <c r="E102" s="16">
        <v>0</v>
      </c>
      <c r="F102" s="17">
        <v>5582110.6200000001</v>
      </c>
    </row>
    <row r="103" spans="1:6" ht="15" hidden="1" customHeight="1" x14ac:dyDescent="0.25">
      <c r="A103" s="15">
        <v>44810</v>
      </c>
      <c r="B103" s="7" t="s">
        <v>357</v>
      </c>
      <c r="C103" s="7" t="s">
        <v>59</v>
      </c>
      <c r="D103" s="16">
        <v>6961252</v>
      </c>
      <c r="E103" s="16">
        <v>0</v>
      </c>
      <c r="F103" s="17">
        <v>-1379141.38</v>
      </c>
    </row>
    <row r="104" spans="1:6" ht="15" hidden="1" customHeight="1" x14ac:dyDescent="0.25">
      <c r="A104" s="15">
        <v>44810</v>
      </c>
      <c r="B104" s="7" t="s">
        <v>357</v>
      </c>
      <c r="C104" s="7">
        <v>137434207</v>
      </c>
      <c r="D104" s="16">
        <v>151790</v>
      </c>
      <c r="E104" s="16">
        <v>0</v>
      </c>
      <c r="F104" s="17">
        <v>-1530931.38</v>
      </c>
    </row>
    <row r="105" spans="1:6" ht="15" hidden="1" customHeight="1" x14ac:dyDescent="0.25">
      <c r="A105" s="15">
        <v>44810</v>
      </c>
      <c r="B105" s="7" t="s">
        <v>357</v>
      </c>
      <c r="C105" s="7" t="s">
        <v>59</v>
      </c>
      <c r="D105" s="16">
        <v>507291</v>
      </c>
      <c r="E105" s="16">
        <v>0</v>
      </c>
      <c r="F105" s="17">
        <v>-2038222.38</v>
      </c>
    </row>
    <row r="106" spans="1:6" ht="15" hidden="1" customHeight="1" x14ac:dyDescent="0.25">
      <c r="A106" s="15">
        <v>44810</v>
      </c>
      <c r="B106" s="7" t="s">
        <v>357</v>
      </c>
      <c r="C106" s="7">
        <v>137437505</v>
      </c>
      <c r="D106" s="16">
        <v>9613</v>
      </c>
      <c r="E106" s="16">
        <v>0</v>
      </c>
      <c r="F106" s="17">
        <v>-2047835.38</v>
      </c>
    </row>
    <row r="107" spans="1:6" x14ac:dyDescent="0.25">
      <c r="A107" s="15">
        <v>44810</v>
      </c>
      <c r="B107" s="7" t="s">
        <v>365</v>
      </c>
      <c r="C107" s="7" t="s">
        <v>106</v>
      </c>
      <c r="D107" s="16">
        <v>0</v>
      </c>
      <c r="E107" s="16">
        <v>100000</v>
      </c>
      <c r="F107" s="17">
        <v>-1947835.38</v>
      </c>
    </row>
    <row r="108" spans="1:6" x14ac:dyDescent="0.25">
      <c r="A108" s="15">
        <v>44810</v>
      </c>
      <c r="B108" s="7" t="s">
        <v>365</v>
      </c>
      <c r="C108" s="7" t="s">
        <v>106</v>
      </c>
      <c r="D108" s="16">
        <v>0</v>
      </c>
      <c r="E108" s="16">
        <v>100000</v>
      </c>
      <c r="F108" s="17">
        <v>-1847835.38</v>
      </c>
    </row>
    <row r="109" spans="1:6" ht="15" customHeight="1" x14ac:dyDescent="0.25">
      <c r="A109" s="15">
        <v>44810</v>
      </c>
      <c r="B109" s="7" t="s">
        <v>362</v>
      </c>
      <c r="C109" s="7" t="s">
        <v>56</v>
      </c>
      <c r="D109" s="16">
        <v>0</v>
      </c>
      <c r="E109" s="16">
        <v>200000</v>
      </c>
      <c r="F109" s="17">
        <v>-1647835.38</v>
      </c>
    </row>
    <row r="110" spans="1:6" ht="15" hidden="1" customHeight="1" x14ac:dyDescent="0.25">
      <c r="A110" s="15">
        <v>44810</v>
      </c>
      <c r="B110" s="7" t="s">
        <v>355</v>
      </c>
      <c r="C110" s="7" t="s">
        <v>123</v>
      </c>
      <c r="D110" s="16">
        <v>159720</v>
      </c>
      <c r="E110" s="16">
        <v>0</v>
      </c>
      <c r="F110" s="17">
        <v>-1807555.38</v>
      </c>
    </row>
    <row r="111" spans="1:6" ht="15" hidden="1" customHeight="1" x14ac:dyDescent="0.25">
      <c r="A111" s="15">
        <v>44810</v>
      </c>
      <c r="B111" s="7" t="s">
        <v>17</v>
      </c>
      <c r="C111" s="7"/>
      <c r="D111" s="16">
        <v>82838.600000000006</v>
      </c>
      <c r="E111" s="16">
        <v>0</v>
      </c>
      <c r="F111" s="17">
        <v>-1890393.98</v>
      </c>
    </row>
    <row r="112" spans="1:6" ht="15" hidden="1" customHeight="1" x14ac:dyDescent="0.25">
      <c r="A112" s="15">
        <v>44810</v>
      </c>
      <c r="B112" s="7" t="s">
        <v>18</v>
      </c>
      <c r="C112" s="7"/>
      <c r="D112" s="16">
        <v>41324.6</v>
      </c>
      <c r="E112" s="16">
        <v>0</v>
      </c>
      <c r="F112" s="17">
        <v>-1931718.58</v>
      </c>
    </row>
    <row r="113" spans="1:6" ht="15" hidden="1" customHeight="1" x14ac:dyDescent="0.25">
      <c r="A113" s="15">
        <v>44810</v>
      </c>
      <c r="B113" s="7" t="s">
        <v>81</v>
      </c>
      <c r="C113" s="7" t="s">
        <v>345</v>
      </c>
      <c r="D113" s="16">
        <v>214204.15</v>
      </c>
      <c r="E113" s="16">
        <v>0</v>
      </c>
      <c r="F113" s="17">
        <v>-2145922.73</v>
      </c>
    </row>
    <row r="114" spans="1:6" ht="15" hidden="1" customHeight="1" x14ac:dyDescent="0.25">
      <c r="A114" s="15">
        <v>44810</v>
      </c>
      <c r="B114" s="7" t="s">
        <v>368</v>
      </c>
      <c r="C114" s="7" t="s">
        <v>345</v>
      </c>
      <c r="D114" s="16">
        <v>22491.439999999999</v>
      </c>
      <c r="E114" s="16">
        <v>0</v>
      </c>
      <c r="F114" s="17">
        <v>-2168414.17</v>
      </c>
    </row>
    <row r="115" spans="1:6" ht="15" hidden="1" customHeight="1" x14ac:dyDescent="0.25">
      <c r="A115" s="15">
        <v>44810</v>
      </c>
      <c r="B115" s="7" t="s">
        <v>369</v>
      </c>
      <c r="C115" s="7" t="s">
        <v>345</v>
      </c>
      <c r="D115" s="16">
        <v>11216.68</v>
      </c>
      <c r="E115" s="16">
        <v>0</v>
      </c>
      <c r="F115" s="17">
        <v>-2179630.85</v>
      </c>
    </row>
    <row r="116" spans="1:6" ht="15" hidden="1" customHeight="1" x14ac:dyDescent="0.25">
      <c r="A116" s="15">
        <v>44810</v>
      </c>
      <c r="B116" s="7" t="s">
        <v>81</v>
      </c>
      <c r="C116" s="7" t="s">
        <v>345</v>
      </c>
      <c r="D116" s="16">
        <v>323057.21999999997</v>
      </c>
      <c r="E116" s="16">
        <v>0</v>
      </c>
      <c r="F116" s="17">
        <v>-2502688.0699999998</v>
      </c>
    </row>
    <row r="117" spans="1:6" ht="15" hidden="1" customHeight="1" x14ac:dyDescent="0.25">
      <c r="A117" s="15">
        <v>44810</v>
      </c>
      <c r="B117" s="7" t="s">
        <v>368</v>
      </c>
      <c r="C117" s="7" t="s">
        <v>345</v>
      </c>
      <c r="D117" s="16">
        <v>33921.01</v>
      </c>
      <c r="E117" s="16">
        <v>0</v>
      </c>
      <c r="F117" s="17">
        <v>-2536609.08</v>
      </c>
    </row>
    <row r="118" spans="1:6" ht="15" hidden="1" customHeight="1" x14ac:dyDescent="0.25">
      <c r="A118" s="15">
        <v>44810</v>
      </c>
      <c r="B118" s="7" t="s">
        <v>369</v>
      </c>
      <c r="C118" s="7" t="s">
        <v>345</v>
      </c>
      <c r="D118" s="16">
        <v>14955.57</v>
      </c>
      <c r="E118" s="16">
        <v>0</v>
      </c>
      <c r="F118" s="17">
        <v>-2551564.65</v>
      </c>
    </row>
    <row r="119" spans="1:6" ht="15" hidden="1" customHeight="1" x14ac:dyDescent="0.25">
      <c r="A119" s="15">
        <v>44810</v>
      </c>
      <c r="B119" s="7" t="s">
        <v>17</v>
      </c>
      <c r="C119" s="7"/>
      <c r="D119" s="16">
        <v>495.51</v>
      </c>
      <c r="E119" s="16">
        <v>0</v>
      </c>
      <c r="F119" s="17">
        <v>-2552060.16</v>
      </c>
    </row>
    <row r="120" spans="1:6" ht="15" hidden="1" customHeight="1" x14ac:dyDescent="0.25">
      <c r="A120" s="15">
        <v>44810</v>
      </c>
      <c r="B120" s="7" t="s">
        <v>355</v>
      </c>
      <c r="C120" s="7"/>
      <c r="D120" s="16">
        <v>189971.94</v>
      </c>
      <c r="E120" s="16">
        <v>0</v>
      </c>
      <c r="F120" s="17">
        <v>-2742032.1</v>
      </c>
    </row>
    <row r="121" spans="1:6" ht="15" hidden="1" customHeight="1" x14ac:dyDescent="0.25">
      <c r="A121" s="15">
        <v>44810</v>
      </c>
      <c r="B121" s="7" t="s">
        <v>355</v>
      </c>
      <c r="C121" s="7"/>
      <c r="D121" s="16">
        <v>405000</v>
      </c>
      <c r="E121" s="16">
        <v>0</v>
      </c>
      <c r="F121" s="17">
        <v>-3147032.1</v>
      </c>
    </row>
    <row r="122" spans="1:6" ht="15" hidden="1" customHeight="1" x14ac:dyDescent="0.25">
      <c r="A122" s="15">
        <v>44810</v>
      </c>
      <c r="B122" s="7" t="s">
        <v>17</v>
      </c>
      <c r="C122" s="7"/>
      <c r="D122" s="16">
        <v>3569.83</v>
      </c>
      <c r="E122" s="16">
        <v>0</v>
      </c>
      <c r="F122" s="17">
        <v>-3150601.93</v>
      </c>
    </row>
    <row r="123" spans="1:6" ht="15" hidden="1" customHeight="1" x14ac:dyDescent="0.25">
      <c r="A123" s="15">
        <v>44811</v>
      </c>
      <c r="B123" s="7" t="s">
        <v>355</v>
      </c>
      <c r="C123" s="7"/>
      <c r="D123" s="16">
        <v>30250</v>
      </c>
      <c r="E123" s="16">
        <v>0</v>
      </c>
      <c r="F123" s="17">
        <v>-3180851.93</v>
      </c>
    </row>
    <row r="124" spans="1:6" ht="15" hidden="1" customHeight="1" x14ac:dyDescent="0.25">
      <c r="A124" s="15">
        <v>44811</v>
      </c>
      <c r="B124" s="7" t="s">
        <v>355</v>
      </c>
      <c r="C124" s="7"/>
      <c r="D124" s="16">
        <v>37065.660000000003</v>
      </c>
      <c r="E124" s="16">
        <v>0</v>
      </c>
      <c r="F124" s="17">
        <v>-3217917.59</v>
      </c>
    </row>
    <row r="125" spans="1:6" ht="15" hidden="1" customHeight="1" x14ac:dyDescent="0.25">
      <c r="A125" s="15">
        <v>44811</v>
      </c>
      <c r="B125" s="7" t="s">
        <v>355</v>
      </c>
      <c r="C125" s="7"/>
      <c r="D125" s="16">
        <v>221297.74</v>
      </c>
      <c r="E125" s="16">
        <v>0</v>
      </c>
      <c r="F125" s="17">
        <v>-3439215.33</v>
      </c>
    </row>
    <row r="126" spans="1:6" ht="15" hidden="1" customHeight="1" x14ac:dyDescent="0.25">
      <c r="A126" s="15">
        <v>44811</v>
      </c>
      <c r="B126" s="7" t="s">
        <v>355</v>
      </c>
      <c r="C126" s="7"/>
      <c r="D126" s="16">
        <v>330000</v>
      </c>
      <c r="E126" s="16">
        <v>0</v>
      </c>
      <c r="F126" s="17">
        <v>-3769215.33</v>
      </c>
    </row>
    <row r="127" spans="1:6" ht="15" hidden="1" customHeight="1" x14ac:dyDescent="0.25">
      <c r="A127" s="15">
        <v>44811</v>
      </c>
      <c r="B127" s="7" t="s">
        <v>355</v>
      </c>
      <c r="C127" s="7"/>
      <c r="D127" s="16">
        <v>333880</v>
      </c>
      <c r="E127" s="16">
        <v>0</v>
      </c>
      <c r="F127" s="17">
        <v>-4103095.33</v>
      </c>
    </row>
    <row r="128" spans="1:6" ht="15" hidden="1" customHeight="1" x14ac:dyDescent="0.25">
      <c r="A128" s="15">
        <v>44811</v>
      </c>
      <c r="B128" s="7" t="s">
        <v>355</v>
      </c>
      <c r="C128" s="7"/>
      <c r="D128" s="16">
        <v>808768</v>
      </c>
      <c r="E128" s="16">
        <v>0</v>
      </c>
      <c r="F128" s="17">
        <v>-4911863.33</v>
      </c>
    </row>
    <row r="129" spans="1:6" ht="15" customHeight="1" x14ac:dyDescent="0.25">
      <c r="A129" s="15">
        <v>44811</v>
      </c>
      <c r="B129" s="7" t="s">
        <v>361</v>
      </c>
      <c r="C129" s="7" t="s">
        <v>8</v>
      </c>
      <c r="D129" s="16">
        <v>0</v>
      </c>
      <c r="E129" s="16">
        <v>3000000</v>
      </c>
      <c r="F129" s="17">
        <v>-1911863.33</v>
      </c>
    </row>
    <row r="130" spans="1:6" ht="15" customHeight="1" x14ac:dyDescent="0.25">
      <c r="A130" s="15">
        <v>44811</v>
      </c>
      <c r="B130" s="7" t="s">
        <v>362</v>
      </c>
      <c r="C130" s="7" t="s">
        <v>56</v>
      </c>
      <c r="D130" s="16">
        <v>0</v>
      </c>
      <c r="E130" s="16">
        <v>650000</v>
      </c>
      <c r="F130" s="17">
        <v>-1261863.33</v>
      </c>
    </row>
    <row r="131" spans="1:6" ht="15" hidden="1" customHeight="1" x14ac:dyDescent="0.25">
      <c r="A131" s="15">
        <v>44811</v>
      </c>
      <c r="B131" s="7" t="s">
        <v>355</v>
      </c>
      <c r="C131" s="7" t="s">
        <v>354</v>
      </c>
      <c r="D131" s="16">
        <v>266297.17</v>
      </c>
      <c r="E131" s="16">
        <v>0</v>
      </c>
      <c r="F131" s="17">
        <v>-1528160.5</v>
      </c>
    </row>
    <row r="132" spans="1:6" x14ac:dyDescent="0.25">
      <c r="A132" s="15">
        <v>44811</v>
      </c>
      <c r="B132" s="7" t="s">
        <v>366</v>
      </c>
      <c r="C132" s="7" t="s">
        <v>8</v>
      </c>
      <c r="D132" s="16">
        <v>0</v>
      </c>
      <c r="E132" s="16">
        <v>500000</v>
      </c>
      <c r="F132" s="17">
        <v>-1028160.5</v>
      </c>
    </row>
    <row r="133" spans="1:6" ht="15" hidden="1" customHeight="1" x14ac:dyDescent="0.25">
      <c r="A133" s="15">
        <v>44811</v>
      </c>
      <c r="B133" s="7" t="s">
        <v>357</v>
      </c>
      <c r="C133" s="7">
        <v>137555058</v>
      </c>
      <c r="D133" s="16">
        <v>646550</v>
      </c>
      <c r="E133" s="16">
        <v>0</v>
      </c>
      <c r="F133" s="17">
        <v>-1674710.5</v>
      </c>
    </row>
    <row r="134" spans="1:6" ht="15" hidden="1" customHeight="1" x14ac:dyDescent="0.25">
      <c r="A134" s="15">
        <v>44811</v>
      </c>
      <c r="B134" s="7" t="s">
        <v>355</v>
      </c>
      <c r="C134" s="7" t="s">
        <v>12</v>
      </c>
      <c r="D134" s="16">
        <v>22700</v>
      </c>
      <c r="E134" s="16">
        <v>0</v>
      </c>
      <c r="F134" s="17">
        <v>-1697410.5</v>
      </c>
    </row>
    <row r="135" spans="1:6" ht="15" customHeight="1" x14ac:dyDescent="0.25">
      <c r="A135" s="15">
        <v>44811</v>
      </c>
      <c r="B135" s="7" t="s">
        <v>356</v>
      </c>
      <c r="C135" s="7" t="s">
        <v>14</v>
      </c>
      <c r="D135" s="16">
        <v>0</v>
      </c>
      <c r="E135" s="16">
        <v>13169.09</v>
      </c>
      <c r="F135" s="17">
        <v>-1684241.41</v>
      </c>
    </row>
    <row r="136" spans="1:6" ht="15" hidden="1" customHeight="1" x14ac:dyDescent="0.25">
      <c r="A136" s="15">
        <v>44811</v>
      </c>
      <c r="B136" s="7" t="s">
        <v>15</v>
      </c>
      <c r="C136" s="7" t="s">
        <v>16</v>
      </c>
      <c r="D136" s="16">
        <v>1.32</v>
      </c>
      <c r="E136" s="16">
        <v>0</v>
      </c>
      <c r="F136" s="17">
        <v>-1684242.73</v>
      </c>
    </row>
    <row r="137" spans="1:6" ht="15" hidden="1" customHeight="1" x14ac:dyDescent="0.25">
      <c r="A137" s="15">
        <v>44811</v>
      </c>
      <c r="B137" s="7" t="s">
        <v>17</v>
      </c>
      <c r="C137" s="7"/>
      <c r="D137" s="16">
        <v>16180.86</v>
      </c>
      <c r="E137" s="16">
        <v>0</v>
      </c>
      <c r="F137" s="17">
        <v>-1700423.59</v>
      </c>
    </row>
    <row r="138" spans="1:6" ht="15" hidden="1" customHeight="1" x14ac:dyDescent="0.25">
      <c r="A138" s="15">
        <v>44811</v>
      </c>
      <c r="B138" s="7" t="s">
        <v>18</v>
      </c>
      <c r="C138" s="7"/>
      <c r="D138" s="16">
        <v>79.010000000000005</v>
      </c>
      <c r="E138" s="16">
        <v>0</v>
      </c>
      <c r="F138" s="17">
        <v>-1700502.6</v>
      </c>
    </row>
    <row r="139" spans="1:6" ht="15" hidden="1" customHeight="1" x14ac:dyDescent="0.25">
      <c r="A139" s="15">
        <v>44811</v>
      </c>
      <c r="B139" s="7" t="s">
        <v>355</v>
      </c>
      <c r="C139" s="7"/>
      <c r="D139" s="16">
        <v>390000</v>
      </c>
      <c r="E139" s="16">
        <v>0</v>
      </c>
      <c r="F139" s="17">
        <v>-2090502.6</v>
      </c>
    </row>
    <row r="140" spans="1:6" ht="15" hidden="1" customHeight="1" x14ac:dyDescent="0.25">
      <c r="A140" s="15">
        <v>44811</v>
      </c>
      <c r="B140" s="7" t="s">
        <v>17</v>
      </c>
      <c r="C140" s="7"/>
      <c r="D140" s="16">
        <v>2340</v>
      </c>
      <c r="E140" s="16">
        <v>0</v>
      </c>
      <c r="F140" s="17">
        <v>-2092842.6</v>
      </c>
    </row>
    <row r="141" spans="1:6" ht="15" hidden="1" customHeight="1" x14ac:dyDescent="0.25">
      <c r="A141" s="15">
        <v>44812</v>
      </c>
      <c r="B141" s="7" t="s">
        <v>355</v>
      </c>
      <c r="C141" s="7"/>
      <c r="D141" s="16">
        <v>61114.11</v>
      </c>
      <c r="E141" s="16">
        <v>0</v>
      </c>
      <c r="F141" s="17">
        <v>-2153956.71</v>
      </c>
    </row>
    <row r="142" spans="1:6" ht="15" hidden="1" customHeight="1" x14ac:dyDescent="0.25">
      <c r="A142" s="15">
        <v>44812</v>
      </c>
      <c r="B142" s="7" t="s">
        <v>355</v>
      </c>
      <c r="C142" s="7"/>
      <c r="D142" s="16">
        <v>163096.46</v>
      </c>
      <c r="E142" s="16">
        <v>0</v>
      </c>
      <c r="F142" s="17">
        <v>-2317053.17</v>
      </c>
    </row>
    <row r="143" spans="1:6" ht="15" hidden="1" customHeight="1" x14ac:dyDescent="0.25">
      <c r="A143" s="15">
        <v>44812</v>
      </c>
      <c r="B143" s="7" t="s">
        <v>355</v>
      </c>
      <c r="C143" s="7"/>
      <c r="D143" s="16">
        <v>244724.68</v>
      </c>
      <c r="E143" s="16">
        <v>0</v>
      </c>
      <c r="F143" s="17">
        <v>-2561777.85</v>
      </c>
    </row>
    <row r="144" spans="1:6" ht="15" hidden="1" customHeight="1" x14ac:dyDescent="0.25">
      <c r="A144" s="15">
        <v>44812</v>
      </c>
      <c r="B144" s="7" t="s">
        <v>355</v>
      </c>
      <c r="C144" s="7"/>
      <c r="D144" s="16">
        <v>328796.55</v>
      </c>
      <c r="E144" s="16">
        <v>0</v>
      </c>
      <c r="F144" s="17">
        <v>-2890574.4</v>
      </c>
    </row>
    <row r="145" spans="1:8" ht="15" hidden="1" customHeight="1" x14ac:dyDescent="0.25">
      <c r="A145" s="15">
        <v>44812</v>
      </c>
      <c r="B145" s="7" t="s">
        <v>355</v>
      </c>
      <c r="C145" s="7"/>
      <c r="D145" s="16">
        <v>471725</v>
      </c>
      <c r="E145" s="16">
        <v>0</v>
      </c>
      <c r="F145" s="17">
        <v>-3362299.4</v>
      </c>
    </row>
    <row r="146" spans="1:8" ht="15" hidden="1" customHeight="1" x14ac:dyDescent="0.25">
      <c r="A146" s="15">
        <v>44812</v>
      </c>
      <c r="B146" s="7" t="s">
        <v>355</v>
      </c>
      <c r="C146" s="7"/>
      <c r="D146" s="16">
        <v>605000</v>
      </c>
      <c r="E146" s="16">
        <v>0</v>
      </c>
      <c r="F146" s="17">
        <v>-3967299.4</v>
      </c>
    </row>
    <row r="147" spans="1:8" ht="15" hidden="1" customHeight="1" x14ac:dyDescent="0.25">
      <c r="A147" s="15">
        <v>44812</v>
      </c>
      <c r="B147" s="7" t="s">
        <v>355</v>
      </c>
      <c r="C147" s="7"/>
      <c r="D147" s="16">
        <v>808768</v>
      </c>
      <c r="E147" s="16">
        <v>0</v>
      </c>
      <c r="F147" s="17">
        <v>-4776067.4000000004</v>
      </c>
    </row>
    <row r="148" spans="1:8" ht="15" hidden="1" customHeight="1" x14ac:dyDescent="0.25">
      <c r="A148" s="15">
        <v>44812</v>
      </c>
      <c r="B148" s="7" t="s">
        <v>355</v>
      </c>
      <c r="C148" s="7"/>
      <c r="D148" s="16">
        <v>956000</v>
      </c>
      <c r="E148" s="16">
        <v>0</v>
      </c>
      <c r="F148" s="17">
        <v>-5732067.4000000004</v>
      </c>
    </row>
    <row r="149" spans="1:8" ht="15" customHeight="1" x14ac:dyDescent="0.25">
      <c r="A149" s="15">
        <v>44812</v>
      </c>
      <c r="B149" s="7" t="s">
        <v>363</v>
      </c>
      <c r="C149" s="7" t="s">
        <v>29</v>
      </c>
      <c r="D149" s="16">
        <v>0</v>
      </c>
      <c r="E149" s="16">
        <v>690000</v>
      </c>
      <c r="F149" s="17">
        <v>-5042067.4000000004</v>
      </c>
    </row>
    <row r="150" spans="1:8" x14ac:dyDescent="0.25">
      <c r="A150" s="15">
        <v>44812</v>
      </c>
      <c r="B150" s="7" t="s">
        <v>366</v>
      </c>
      <c r="C150" s="7" t="s">
        <v>8</v>
      </c>
      <c r="D150" s="16">
        <v>0</v>
      </c>
      <c r="E150" s="16">
        <v>3060000</v>
      </c>
      <c r="F150" s="17">
        <v>-1982067.4</v>
      </c>
    </row>
    <row r="151" spans="1:8" ht="15" customHeight="1" x14ac:dyDescent="0.25">
      <c r="A151" s="15">
        <v>44812</v>
      </c>
      <c r="B151" s="7" t="s">
        <v>361</v>
      </c>
      <c r="C151" s="7" t="s">
        <v>8</v>
      </c>
      <c r="D151" s="16">
        <v>0</v>
      </c>
      <c r="E151" s="16">
        <v>4000000</v>
      </c>
      <c r="F151" s="17">
        <v>2017932.6</v>
      </c>
    </row>
    <row r="152" spans="1:8" ht="15" hidden="1" customHeight="1" x14ac:dyDescent="0.25">
      <c r="A152" s="15">
        <v>44812</v>
      </c>
      <c r="B152" s="7" t="s">
        <v>17</v>
      </c>
      <c r="C152" s="7"/>
      <c r="D152" s="16">
        <v>21835.35</v>
      </c>
      <c r="E152" s="16">
        <v>0</v>
      </c>
      <c r="F152" s="17">
        <v>1996097.25</v>
      </c>
    </row>
    <row r="153" spans="1:8" ht="15" hidden="1" customHeight="1" x14ac:dyDescent="0.25">
      <c r="A153" s="15">
        <v>44812</v>
      </c>
      <c r="B153" s="7" t="s">
        <v>376</v>
      </c>
      <c r="C153" s="7" t="s">
        <v>31</v>
      </c>
      <c r="D153" s="16">
        <v>3974687.95</v>
      </c>
      <c r="E153" s="16">
        <v>0</v>
      </c>
      <c r="F153" s="17">
        <v>-1978590.7</v>
      </c>
      <c r="G153" s="14">
        <v>3971251.71</v>
      </c>
      <c r="H153" s="25">
        <f>+D153-G153</f>
        <v>3436.2400000002235</v>
      </c>
    </row>
    <row r="154" spans="1:8" ht="15" hidden="1" customHeight="1" x14ac:dyDescent="0.25">
      <c r="A154" s="15">
        <v>44812</v>
      </c>
      <c r="B154" s="7" t="s">
        <v>17</v>
      </c>
      <c r="C154" s="7"/>
      <c r="D154" s="16">
        <v>23848.13</v>
      </c>
      <c r="E154" s="16">
        <v>0</v>
      </c>
      <c r="F154" s="17">
        <v>-2002438.83</v>
      </c>
    </row>
    <row r="155" spans="1:8" ht="15" hidden="1" customHeight="1" x14ac:dyDescent="0.25">
      <c r="A155" s="15">
        <v>44813</v>
      </c>
      <c r="B155" s="7" t="s">
        <v>355</v>
      </c>
      <c r="C155" s="7"/>
      <c r="D155" s="16">
        <v>100993.1</v>
      </c>
      <c r="E155" s="16">
        <v>0</v>
      </c>
      <c r="F155" s="17">
        <v>-2103431.9300000002</v>
      </c>
    </row>
    <row r="156" spans="1:8" ht="15" hidden="1" customHeight="1" x14ac:dyDescent="0.25">
      <c r="A156" s="15">
        <v>44813</v>
      </c>
      <c r="B156" s="7" t="s">
        <v>355</v>
      </c>
      <c r="C156" s="7"/>
      <c r="D156" s="16">
        <v>140000</v>
      </c>
      <c r="E156" s="16">
        <v>0</v>
      </c>
      <c r="F156" s="17">
        <v>-2243431.9300000002</v>
      </c>
    </row>
    <row r="157" spans="1:8" ht="15" hidden="1" customHeight="1" x14ac:dyDescent="0.25">
      <c r="A157" s="15">
        <v>44813</v>
      </c>
      <c r="B157" s="7" t="s">
        <v>355</v>
      </c>
      <c r="C157" s="7"/>
      <c r="D157" s="16">
        <v>270000</v>
      </c>
      <c r="E157" s="16">
        <v>0</v>
      </c>
      <c r="F157" s="17">
        <v>-2513431.9300000002</v>
      </c>
    </row>
    <row r="158" spans="1:8" ht="15" hidden="1" customHeight="1" x14ac:dyDescent="0.25">
      <c r="A158" s="15">
        <v>44813</v>
      </c>
      <c r="B158" s="7" t="s">
        <v>355</v>
      </c>
      <c r="C158" s="7"/>
      <c r="D158" s="16">
        <v>327730</v>
      </c>
      <c r="E158" s="16">
        <v>0</v>
      </c>
      <c r="F158" s="17">
        <v>-2841161.93</v>
      </c>
    </row>
    <row r="159" spans="1:8" ht="15" hidden="1" customHeight="1" x14ac:dyDescent="0.25">
      <c r="A159" s="15">
        <v>44813</v>
      </c>
      <c r="B159" s="7" t="s">
        <v>355</v>
      </c>
      <c r="C159" s="7"/>
      <c r="D159" s="16">
        <v>360643.28</v>
      </c>
      <c r="E159" s="16">
        <v>0</v>
      </c>
      <c r="F159" s="17">
        <v>-3201805.21</v>
      </c>
    </row>
    <row r="160" spans="1:8" ht="15" hidden="1" customHeight="1" x14ac:dyDescent="0.25">
      <c r="A160" s="15">
        <v>44813</v>
      </c>
      <c r="B160" s="7" t="s">
        <v>355</v>
      </c>
      <c r="C160" s="7"/>
      <c r="D160" s="16">
        <v>388742.75</v>
      </c>
      <c r="E160" s="16">
        <v>0</v>
      </c>
      <c r="F160" s="17">
        <v>-3590547.96</v>
      </c>
    </row>
    <row r="161" spans="1:6" ht="15" hidden="1" customHeight="1" x14ac:dyDescent="0.25">
      <c r="A161" s="15">
        <v>44813</v>
      </c>
      <c r="B161" s="7" t="s">
        <v>355</v>
      </c>
      <c r="C161" s="7"/>
      <c r="D161" s="16">
        <v>422483</v>
      </c>
      <c r="E161" s="16">
        <v>0</v>
      </c>
      <c r="F161" s="17">
        <v>-4013030.96</v>
      </c>
    </row>
    <row r="162" spans="1:6" ht="15" hidden="1" customHeight="1" x14ac:dyDescent="0.25">
      <c r="A162" s="15">
        <v>44813</v>
      </c>
      <c r="B162" s="7" t="s">
        <v>355</v>
      </c>
      <c r="C162" s="7"/>
      <c r="D162" s="16">
        <v>424000</v>
      </c>
      <c r="E162" s="16">
        <v>0</v>
      </c>
      <c r="F162" s="17">
        <v>-4437030.96</v>
      </c>
    </row>
    <row r="163" spans="1:6" ht="15" hidden="1" customHeight="1" x14ac:dyDescent="0.25">
      <c r="A163" s="15">
        <v>44813</v>
      </c>
      <c r="B163" s="7" t="s">
        <v>355</v>
      </c>
      <c r="C163" s="7"/>
      <c r="D163" s="16">
        <v>808768</v>
      </c>
      <c r="E163" s="16">
        <v>0</v>
      </c>
      <c r="F163" s="17">
        <v>-5245798.96</v>
      </c>
    </row>
    <row r="164" spans="1:6" x14ac:dyDescent="0.25">
      <c r="A164" s="15">
        <v>44813</v>
      </c>
      <c r="B164" s="7" t="s">
        <v>366</v>
      </c>
      <c r="C164" s="7" t="s">
        <v>8</v>
      </c>
      <c r="D164" s="16">
        <v>0</v>
      </c>
      <c r="E164" s="16">
        <v>3220000</v>
      </c>
      <c r="F164" s="17">
        <v>-2025798.96</v>
      </c>
    </row>
    <row r="165" spans="1:6" x14ac:dyDescent="0.25">
      <c r="A165" s="15">
        <v>44813</v>
      </c>
      <c r="B165" s="7" t="s">
        <v>366</v>
      </c>
      <c r="C165" s="7" t="s">
        <v>8</v>
      </c>
      <c r="D165" s="16">
        <v>0</v>
      </c>
      <c r="E165" s="16">
        <v>30000</v>
      </c>
      <c r="F165" s="17">
        <v>-1995798.96</v>
      </c>
    </row>
    <row r="166" spans="1:6" ht="15" customHeight="1" x14ac:dyDescent="0.25">
      <c r="A166" s="15">
        <v>44813</v>
      </c>
      <c r="B166" s="7" t="s">
        <v>356</v>
      </c>
      <c r="C166" s="7"/>
      <c r="D166" s="16">
        <v>0</v>
      </c>
      <c r="E166" s="16">
        <v>388742.75</v>
      </c>
      <c r="F166" s="17">
        <v>-1607056.21</v>
      </c>
    </row>
    <row r="167" spans="1:6" ht="15" hidden="1" customHeight="1" x14ac:dyDescent="0.25">
      <c r="A167" s="15">
        <v>44813</v>
      </c>
      <c r="B167" s="7" t="s">
        <v>17</v>
      </c>
      <c r="C167" s="7"/>
      <c r="D167" s="16">
        <v>19460.16</v>
      </c>
      <c r="E167" s="16">
        <v>0</v>
      </c>
      <c r="F167" s="17">
        <v>-1626516.37</v>
      </c>
    </row>
    <row r="168" spans="1:6" ht="15" customHeight="1" x14ac:dyDescent="0.25">
      <c r="A168" s="15">
        <v>44813</v>
      </c>
      <c r="B168" s="7" t="s">
        <v>17</v>
      </c>
      <c r="C168" s="7"/>
      <c r="D168" s="16">
        <v>0</v>
      </c>
      <c r="E168" s="16">
        <v>2332.46</v>
      </c>
      <c r="F168" s="17">
        <v>-1624183.91</v>
      </c>
    </row>
    <row r="169" spans="1:6" ht="15" hidden="1" customHeight="1" x14ac:dyDescent="0.25">
      <c r="A169" s="15">
        <v>44813</v>
      </c>
      <c r="B169" s="7" t="s">
        <v>355</v>
      </c>
      <c r="C169" s="7"/>
      <c r="D169" s="16">
        <v>115525.46</v>
      </c>
      <c r="E169" s="16">
        <v>0</v>
      </c>
      <c r="F169" s="17">
        <v>-1739709.37</v>
      </c>
    </row>
    <row r="170" spans="1:6" ht="15" hidden="1" customHeight="1" x14ac:dyDescent="0.25">
      <c r="A170" s="15">
        <v>44813</v>
      </c>
      <c r="B170" s="7" t="s">
        <v>355</v>
      </c>
      <c r="C170" s="7"/>
      <c r="D170" s="16">
        <v>390000</v>
      </c>
      <c r="E170" s="16">
        <v>0</v>
      </c>
      <c r="F170" s="17">
        <v>-2129709.37</v>
      </c>
    </row>
    <row r="171" spans="1:6" ht="15" hidden="1" customHeight="1" x14ac:dyDescent="0.25">
      <c r="A171" s="15">
        <v>44813</v>
      </c>
      <c r="B171" s="7" t="s">
        <v>355</v>
      </c>
      <c r="C171" s="7"/>
      <c r="D171" s="16">
        <v>405000</v>
      </c>
      <c r="E171" s="16">
        <v>0</v>
      </c>
      <c r="F171" s="17">
        <v>-2534709.37</v>
      </c>
    </row>
    <row r="172" spans="1:6" ht="15" hidden="1" customHeight="1" x14ac:dyDescent="0.25">
      <c r="A172" s="15">
        <v>44813</v>
      </c>
      <c r="B172" s="7" t="s">
        <v>355</v>
      </c>
      <c r="C172" s="7"/>
      <c r="D172" s="16">
        <v>500000</v>
      </c>
      <c r="E172" s="16">
        <v>0</v>
      </c>
      <c r="F172" s="17">
        <v>-3034709.37</v>
      </c>
    </row>
    <row r="173" spans="1:6" ht="15" hidden="1" customHeight="1" x14ac:dyDescent="0.25">
      <c r="A173" s="15">
        <v>44813</v>
      </c>
      <c r="B173" s="7" t="s">
        <v>355</v>
      </c>
      <c r="C173" s="7"/>
      <c r="D173" s="16">
        <v>500000</v>
      </c>
      <c r="E173" s="16">
        <v>0</v>
      </c>
      <c r="F173" s="17">
        <v>-3534709.37</v>
      </c>
    </row>
    <row r="174" spans="1:6" ht="15" hidden="1" customHeight="1" x14ac:dyDescent="0.25">
      <c r="A174" s="15">
        <v>44813</v>
      </c>
      <c r="B174" s="7" t="s">
        <v>17</v>
      </c>
      <c r="C174" s="7"/>
      <c r="D174" s="16">
        <v>11463.15</v>
      </c>
      <c r="E174" s="16">
        <v>0</v>
      </c>
      <c r="F174" s="17">
        <v>-3546172.52</v>
      </c>
    </row>
    <row r="175" spans="1:6" ht="15" hidden="1" customHeight="1" x14ac:dyDescent="0.25">
      <c r="A175" s="15">
        <v>44816</v>
      </c>
      <c r="B175" s="7" t="s">
        <v>355</v>
      </c>
      <c r="C175" s="7"/>
      <c r="D175" s="16">
        <v>106537.8</v>
      </c>
      <c r="E175" s="16">
        <v>0</v>
      </c>
      <c r="F175" s="17">
        <v>-3652710.32</v>
      </c>
    </row>
    <row r="176" spans="1:6" ht="15" hidden="1" customHeight="1" x14ac:dyDescent="0.25">
      <c r="A176" s="15">
        <v>44816</v>
      </c>
      <c r="B176" s="7" t="s">
        <v>355</v>
      </c>
      <c r="C176" s="7"/>
      <c r="D176" s="16">
        <v>184672</v>
      </c>
      <c r="E176" s="16">
        <v>0</v>
      </c>
      <c r="F176" s="17">
        <v>-3837382.32</v>
      </c>
    </row>
    <row r="177" spans="1:6" ht="15" hidden="1" customHeight="1" x14ac:dyDescent="0.25">
      <c r="A177" s="15">
        <v>44816</v>
      </c>
      <c r="B177" s="7" t="s">
        <v>355</v>
      </c>
      <c r="C177" s="7"/>
      <c r="D177" s="16">
        <v>227601.4</v>
      </c>
      <c r="E177" s="16">
        <v>0</v>
      </c>
      <c r="F177" s="17">
        <v>-4064983.72</v>
      </c>
    </row>
    <row r="178" spans="1:6" ht="15" hidden="1" customHeight="1" x14ac:dyDescent="0.25">
      <c r="A178" s="15">
        <v>44816</v>
      </c>
      <c r="B178" s="7" t="s">
        <v>355</v>
      </c>
      <c r="C178" s="7"/>
      <c r="D178" s="16">
        <v>263535.90000000002</v>
      </c>
      <c r="E178" s="16">
        <v>0</v>
      </c>
      <c r="F178" s="17">
        <v>-4328519.62</v>
      </c>
    </row>
    <row r="179" spans="1:6" ht="15" hidden="1" customHeight="1" x14ac:dyDescent="0.25">
      <c r="A179" s="15">
        <v>44816</v>
      </c>
      <c r="B179" s="7" t="s">
        <v>355</v>
      </c>
      <c r="C179" s="7"/>
      <c r="D179" s="16">
        <v>808768</v>
      </c>
      <c r="E179" s="16">
        <v>0</v>
      </c>
      <c r="F179" s="17">
        <v>-5137287.62</v>
      </c>
    </row>
    <row r="180" spans="1:6" ht="15" hidden="1" customHeight="1" x14ac:dyDescent="0.25">
      <c r="A180" s="15">
        <v>44816</v>
      </c>
      <c r="B180" s="7" t="s">
        <v>355</v>
      </c>
      <c r="C180" s="7"/>
      <c r="D180" s="16">
        <v>891870</v>
      </c>
      <c r="E180" s="16">
        <v>0</v>
      </c>
      <c r="F180" s="17">
        <v>-6029157.6200000001</v>
      </c>
    </row>
    <row r="181" spans="1:6" ht="15" hidden="1" customHeight="1" x14ac:dyDescent="0.25">
      <c r="A181" s="15">
        <v>44816</v>
      </c>
      <c r="B181" s="7" t="s">
        <v>355</v>
      </c>
      <c r="C181" s="7"/>
      <c r="D181" s="16">
        <v>956000</v>
      </c>
      <c r="E181" s="16">
        <v>0</v>
      </c>
      <c r="F181" s="17">
        <v>-6985157.6200000001</v>
      </c>
    </row>
    <row r="182" spans="1:6" ht="15" customHeight="1" x14ac:dyDescent="0.25">
      <c r="A182" s="15">
        <v>44816</v>
      </c>
      <c r="B182" s="7" t="s">
        <v>362</v>
      </c>
      <c r="C182" s="7" t="s">
        <v>56</v>
      </c>
      <c r="D182" s="16">
        <v>0</v>
      </c>
      <c r="E182" s="16">
        <v>5300000</v>
      </c>
      <c r="F182" s="17">
        <v>-1685157.62</v>
      </c>
    </row>
    <row r="183" spans="1:6" ht="15" hidden="1" customHeight="1" x14ac:dyDescent="0.25">
      <c r="A183" s="15">
        <v>44816</v>
      </c>
      <c r="B183" s="7" t="s">
        <v>355</v>
      </c>
      <c r="C183" s="7" t="s">
        <v>57</v>
      </c>
      <c r="D183" s="16">
        <v>61642</v>
      </c>
      <c r="E183" s="16">
        <v>0</v>
      </c>
      <c r="F183" s="17">
        <v>-1746799.62</v>
      </c>
    </row>
    <row r="184" spans="1:6" ht="15" hidden="1" customHeight="1" x14ac:dyDescent="0.25">
      <c r="A184" s="15">
        <v>44816</v>
      </c>
      <c r="B184" s="7" t="s">
        <v>58</v>
      </c>
      <c r="C184" s="7"/>
      <c r="D184" s="16">
        <v>34213.96</v>
      </c>
      <c r="E184" s="16">
        <v>0</v>
      </c>
      <c r="F184" s="17">
        <v>-1781013.58</v>
      </c>
    </row>
    <row r="185" spans="1:6" ht="15" hidden="1" customHeight="1" x14ac:dyDescent="0.25">
      <c r="A185" s="15">
        <v>44816</v>
      </c>
      <c r="B185" s="7" t="s">
        <v>357</v>
      </c>
      <c r="C185" s="7">
        <v>137975812</v>
      </c>
      <c r="D185" s="16">
        <v>124804</v>
      </c>
      <c r="E185" s="16">
        <v>0</v>
      </c>
      <c r="F185" s="17">
        <v>-1905817.58</v>
      </c>
    </row>
    <row r="186" spans="1:6" ht="15" hidden="1" customHeight="1" x14ac:dyDescent="0.25">
      <c r="A186" s="15">
        <v>44816</v>
      </c>
      <c r="B186" s="7" t="s">
        <v>17</v>
      </c>
      <c r="C186" s="7"/>
      <c r="D186" s="16">
        <v>21957.87</v>
      </c>
      <c r="E186" s="16">
        <v>0</v>
      </c>
      <c r="F186" s="17">
        <v>-1927775.45</v>
      </c>
    </row>
    <row r="187" spans="1:6" ht="15" hidden="1" customHeight="1" x14ac:dyDescent="0.25">
      <c r="A187" s="15">
        <v>44816</v>
      </c>
      <c r="B187" s="7" t="s">
        <v>355</v>
      </c>
      <c r="C187" s="7"/>
      <c r="D187" s="16">
        <v>345000</v>
      </c>
      <c r="E187" s="16">
        <v>0</v>
      </c>
      <c r="F187" s="17">
        <v>-2272775.4500000002</v>
      </c>
    </row>
    <row r="188" spans="1:6" ht="15" hidden="1" customHeight="1" x14ac:dyDescent="0.25">
      <c r="A188" s="15">
        <v>44816</v>
      </c>
      <c r="B188" s="7" t="s">
        <v>355</v>
      </c>
      <c r="C188" s="7"/>
      <c r="D188" s="16">
        <v>345000</v>
      </c>
      <c r="E188" s="16">
        <v>0</v>
      </c>
      <c r="F188" s="17">
        <v>-2617775.4500000002</v>
      </c>
    </row>
    <row r="189" spans="1:6" ht="15" hidden="1" customHeight="1" x14ac:dyDescent="0.25">
      <c r="A189" s="15">
        <v>44816</v>
      </c>
      <c r="B189" s="7" t="s">
        <v>355</v>
      </c>
      <c r="C189" s="7"/>
      <c r="D189" s="16">
        <v>345192.71</v>
      </c>
      <c r="E189" s="16">
        <v>0</v>
      </c>
      <c r="F189" s="17">
        <v>-2962968.16</v>
      </c>
    </row>
    <row r="190" spans="1:6" ht="15" hidden="1" customHeight="1" x14ac:dyDescent="0.25">
      <c r="A190" s="15">
        <v>44816</v>
      </c>
      <c r="B190" s="7" t="s">
        <v>355</v>
      </c>
      <c r="C190" s="7"/>
      <c r="D190" s="16">
        <v>605000</v>
      </c>
      <c r="E190" s="16">
        <v>0</v>
      </c>
      <c r="F190" s="17">
        <v>-3567968.16</v>
      </c>
    </row>
    <row r="191" spans="1:6" ht="15" hidden="1" customHeight="1" x14ac:dyDescent="0.25">
      <c r="A191" s="15">
        <v>44816</v>
      </c>
      <c r="B191" s="7" t="s">
        <v>355</v>
      </c>
      <c r="C191" s="7"/>
      <c r="D191" s="16">
        <v>958773.78</v>
      </c>
      <c r="E191" s="16">
        <v>0</v>
      </c>
      <c r="F191" s="17">
        <v>-4526741.9400000004</v>
      </c>
    </row>
    <row r="192" spans="1:6" ht="15" hidden="1" customHeight="1" x14ac:dyDescent="0.25">
      <c r="A192" s="15">
        <v>44816</v>
      </c>
      <c r="B192" s="7" t="s">
        <v>355</v>
      </c>
      <c r="C192" s="7"/>
      <c r="D192" s="16">
        <v>1013000</v>
      </c>
      <c r="E192" s="16">
        <v>0</v>
      </c>
      <c r="F192" s="17">
        <v>-5539741.9400000004</v>
      </c>
    </row>
    <row r="193" spans="1:6" ht="15" hidden="1" customHeight="1" x14ac:dyDescent="0.25">
      <c r="A193" s="15">
        <v>44816</v>
      </c>
      <c r="B193" s="7" t="s">
        <v>17</v>
      </c>
      <c r="C193" s="7"/>
      <c r="D193" s="16">
        <v>21671.8</v>
      </c>
      <c r="E193" s="16">
        <v>0</v>
      </c>
      <c r="F193" s="17">
        <v>-5561413.7400000002</v>
      </c>
    </row>
    <row r="194" spans="1:6" ht="15" hidden="1" customHeight="1" x14ac:dyDescent="0.25">
      <c r="A194" s="15">
        <v>44817</v>
      </c>
      <c r="B194" s="7" t="s">
        <v>355</v>
      </c>
      <c r="C194" s="7"/>
      <c r="D194" s="16">
        <v>65884.5</v>
      </c>
      <c r="E194" s="16">
        <v>0</v>
      </c>
      <c r="F194" s="17">
        <v>-5627298.2400000002</v>
      </c>
    </row>
    <row r="195" spans="1:6" ht="15" hidden="1" customHeight="1" x14ac:dyDescent="0.25">
      <c r="A195" s="15">
        <v>44817</v>
      </c>
      <c r="B195" s="7" t="s">
        <v>355</v>
      </c>
      <c r="C195" s="7"/>
      <c r="D195" s="16">
        <v>94321.919999999998</v>
      </c>
      <c r="E195" s="16">
        <v>0</v>
      </c>
      <c r="F195" s="17">
        <v>-5721620.1600000001</v>
      </c>
    </row>
    <row r="196" spans="1:6" ht="15" hidden="1" customHeight="1" x14ac:dyDescent="0.25">
      <c r="A196" s="15">
        <v>44817</v>
      </c>
      <c r="B196" s="7" t="s">
        <v>355</v>
      </c>
      <c r="C196" s="7"/>
      <c r="D196" s="16">
        <v>217400</v>
      </c>
      <c r="E196" s="16">
        <v>0</v>
      </c>
      <c r="F196" s="17">
        <v>-5939020.1600000001</v>
      </c>
    </row>
    <row r="197" spans="1:6" ht="15" hidden="1" customHeight="1" x14ac:dyDescent="0.25">
      <c r="A197" s="15">
        <v>44817</v>
      </c>
      <c r="B197" s="7" t="s">
        <v>355</v>
      </c>
      <c r="C197" s="7"/>
      <c r="D197" s="16">
        <v>267491.27</v>
      </c>
      <c r="E197" s="16">
        <v>0</v>
      </c>
      <c r="F197" s="17">
        <v>-6206511.4299999997</v>
      </c>
    </row>
    <row r="198" spans="1:6" ht="15" hidden="1" customHeight="1" x14ac:dyDescent="0.25">
      <c r="A198" s="15">
        <v>44817</v>
      </c>
      <c r="B198" s="7" t="s">
        <v>355</v>
      </c>
      <c r="C198" s="7"/>
      <c r="D198" s="16">
        <v>289338</v>
      </c>
      <c r="E198" s="16">
        <v>0</v>
      </c>
      <c r="F198" s="17">
        <v>-6495849.4299999997</v>
      </c>
    </row>
    <row r="199" spans="1:6" ht="15" hidden="1" customHeight="1" x14ac:dyDescent="0.25">
      <c r="A199" s="15">
        <v>44817</v>
      </c>
      <c r="B199" s="7" t="s">
        <v>355</v>
      </c>
      <c r="C199" s="7"/>
      <c r="D199" s="16">
        <v>400000</v>
      </c>
      <c r="E199" s="16">
        <v>0</v>
      </c>
      <c r="F199" s="17">
        <v>-6895849.4299999997</v>
      </c>
    </row>
    <row r="200" spans="1:6" ht="15" hidden="1" customHeight="1" x14ac:dyDescent="0.25">
      <c r="A200" s="15">
        <v>44817</v>
      </c>
      <c r="B200" s="7" t="s">
        <v>355</v>
      </c>
      <c r="C200" s="7"/>
      <c r="D200" s="16">
        <v>540000</v>
      </c>
      <c r="E200" s="16">
        <v>0</v>
      </c>
      <c r="F200" s="17">
        <v>-7435849.4299999997</v>
      </c>
    </row>
    <row r="201" spans="1:6" ht="15" hidden="1" customHeight="1" x14ac:dyDescent="0.25">
      <c r="A201" s="15">
        <v>44817</v>
      </c>
      <c r="B201" s="7" t="s">
        <v>355</v>
      </c>
      <c r="C201" s="7"/>
      <c r="D201" s="16">
        <v>669556</v>
      </c>
      <c r="E201" s="16">
        <v>0</v>
      </c>
      <c r="F201" s="17">
        <v>-8105405.4299999997</v>
      </c>
    </row>
    <row r="202" spans="1:6" ht="15" hidden="1" customHeight="1" x14ac:dyDescent="0.25">
      <c r="A202" s="15">
        <v>44817</v>
      </c>
      <c r="B202" s="7" t="s">
        <v>355</v>
      </c>
      <c r="C202" s="7"/>
      <c r="D202" s="16">
        <v>808768</v>
      </c>
      <c r="E202" s="16">
        <v>0</v>
      </c>
      <c r="F202" s="17">
        <v>-8914173.4299999997</v>
      </c>
    </row>
    <row r="203" spans="1:6" ht="15" hidden="1" customHeight="1" x14ac:dyDescent="0.25">
      <c r="A203" s="15">
        <v>44817</v>
      </c>
      <c r="B203" s="7" t="s">
        <v>355</v>
      </c>
      <c r="C203" s="7"/>
      <c r="D203" s="16">
        <v>1118250</v>
      </c>
      <c r="E203" s="16">
        <v>0</v>
      </c>
      <c r="F203" s="17">
        <v>-10032423.43</v>
      </c>
    </row>
    <row r="204" spans="1:6" ht="15" customHeight="1" x14ac:dyDescent="0.25">
      <c r="A204" s="15">
        <v>44817</v>
      </c>
      <c r="B204" s="7" t="s">
        <v>76</v>
      </c>
      <c r="C204" s="7" t="s">
        <v>77</v>
      </c>
      <c r="D204" s="16">
        <v>0</v>
      </c>
      <c r="E204" s="16">
        <v>1934430.73</v>
      </c>
      <c r="F204" s="17">
        <v>-8097992.7000000002</v>
      </c>
    </row>
    <row r="205" spans="1:6" ht="15" customHeight="1" x14ac:dyDescent="0.25">
      <c r="A205" s="15">
        <v>44817</v>
      </c>
      <c r="B205" s="7" t="s">
        <v>356</v>
      </c>
      <c r="C205" s="7" t="s">
        <v>78</v>
      </c>
      <c r="D205" s="16">
        <v>0</v>
      </c>
      <c r="E205" s="16">
        <v>231530.58</v>
      </c>
      <c r="F205" s="17">
        <v>-7866462.1200000001</v>
      </c>
    </row>
    <row r="206" spans="1:6" ht="15" hidden="1" customHeight="1" x14ac:dyDescent="0.25">
      <c r="A206" s="15">
        <v>44817</v>
      </c>
      <c r="B206" s="7" t="s">
        <v>15</v>
      </c>
      <c r="C206" s="7" t="s">
        <v>16</v>
      </c>
      <c r="D206" s="16">
        <v>23.15</v>
      </c>
      <c r="E206" s="16">
        <v>0</v>
      </c>
      <c r="F206" s="17">
        <v>-7866485.2699999996</v>
      </c>
    </row>
    <row r="207" spans="1:6" ht="15" customHeight="1" x14ac:dyDescent="0.25">
      <c r="A207" s="15">
        <v>44817</v>
      </c>
      <c r="B207" s="7" t="s">
        <v>356</v>
      </c>
      <c r="C207" s="7" t="s">
        <v>80</v>
      </c>
      <c r="D207" s="16">
        <v>0</v>
      </c>
      <c r="E207" s="16">
        <v>4000000</v>
      </c>
      <c r="F207" s="17">
        <v>-3866485.27</v>
      </c>
    </row>
    <row r="208" spans="1:6" ht="15" hidden="1" customHeight="1" x14ac:dyDescent="0.25">
      <c r="A208" s="15">
        <v>44817</v>
      </c>
      <c r="B208" s="7" t="s">
        <v>15</v>
      </c>
      <c r="C208" s="7" t="s">
        <v>16</v>
      </c>
      <c r="D208" s="16">
        <v>400</v>
      </c>
      <c r="E208" s="16">
        <v>0</v>
      </c>
      <c r="F208" s="17">
        <v>-3866885.27</v>
      </c>
    </row>
    <row r="209" spans="1:6" x14ac:dyDescent="0.25">
      <c r="A209" s="15">
        <v>44817</v>
      </c>
      <c r="B209" s="7" t="s">
        <v>366</v>
      </c>
      <c r="C209" s="7" t="s">
        <v>8</v>
      </c>
      <c r="D209" s="16">
        <v>0</v>
      </c>
      <c r="E209" s="16">
        <v>2000000</v>
      </c>
      <c r="F209" s="17">
        <v>-1866885.27</v>
      </c>
    </row>
    <row r="210" spans="1:6" ht="15" hidden="1" customHeight="1" x14ac:dyDescent="0.25">
      <c r="A210" s="15">
        <v>44817</v>
      </c>
      <c r="B210" s="7" t="s">
        <v>17</v>
      </c>
      <c r="C210" s="7"/>
      <c r="D210" s="16">
        <v>26828.6</v>
      </c>
      <c r="E210" s="16">
        <v>0</v>
      </c>
      <c r="F210" s="17">
        <v>-1893713.87</v>
      </c>
    </row>
    <row r="211" spans="1:6" ht="15" hidden="1" customHeight="1" x14ac:dyDescent="0.25">
      <c r="A211" s="15">
        <v>44817</v>
      </c>
      <c r="B211" s="7" t="s">
        <v>18</v>
      </c>
      <c r="C211" s="7"/>
      <c r="D211" s="16">
        <v>36995.769999999997</v>
      </c>
      <c r="E211" s="16">
        <v>0</v>
      </c>
      <c r="F211" s="17">
        <v>-1930709.64</v>
      </c>
    </row>
    <row r="212" spans="1:6" ht="15" hidden="1" customHeight="1" x14ac:dyDescent="0.25">
      <c r="A212" s="15">
        <v>44817</v>
      </c>
      <c r="B212" s="7" t="s">
        <v>81</v>
      </c>
      <c r="C212" s="7" t="s">
        <v>82</v>
      </c>
      <c r="D212" s="16">
        <v>35379.58</v>
      </c>
      <c r="E212" s="16">
        <v>0</v>
      </c>
      <c r="F212" s="17">
        <v>-1966089.22</v>
      </c>
    </row>
    <row r="213" spans="1:6" ht="15" hidden="1" customHeight="1" x14ac:dyDescent="0.25">
      <c r="A213" s="15">
        <v>44817</v>
      </c>
      <c r="B213" s="7" t="s">
        <v>368</v>
      </c>
      <c r="C213" s="7" t="s">
        <v>82</v>
      </c>
      <c r="D213" s="16">
        <v>3714.86</v>
      </c>
      <c r="E213" s="16">
        <v>0</v>
      </c>
      <c r="F213" s="17">
        <v>-1969804.08</v>
      </c>
    </row>
    <row r="214" spans="1:6" ht="15" hidden="1" customHeight="1" x14ac:dyDescent="0.25">
      <c r="A214" s="15">
        <v>44817</v>
      </c>
      <c r="B214" s="7" t="s">
        <v>369</v>
      </c>
      <c r="C214" s="7" t="s">
        <v>82</v>
      </c>
      <c r="D214" s="16">
        <v>7350.84</v>
      </c>
      <c r="E214" s="16">
        <v>0</v>
      </c>
      <c r="F214" s="17">
        <v>-1977154.92</v>
      </c>
    </row>
    <row r="215" spans="1:6" ht="15" hidden="1" customHeight="1" x14ac:dyDescent="0.25">
      <c r="A215" s="15">
        <v>44817</v>
      </c>
      <c r="B215" s="7" t="s">
        <v>17</v>
      </c>
      <c r="C215" s="7"/>
      <c r="D215" s="16">
        <v>66.39</v>
      </c>
      <c r="E215" s="16">
        <v>0</v>
      </c>
      <c r="F215" s="17">
        <v>-1977221.31</v>
      </c>
    </row>
    <row r="216" spans="1:6" ht="15" hidden="1" customHeight="1" x14ac:dyDescent="0.25">
      <c r="A216" s="15">
        <v>44817</v>
      </c>
      <c r="B216" s="7" t="s">
        <v>355</v>
      </c>
      <c r="C216" s="7"/>
      <c r="D216" s="16">
        <v>398557.8</v>
      </c>
      <c r="E216" s="16">
        <v>0</v>
      </c>
      <c r="F216" s="17">
        <v>-2375779.11</v>
      </c>
    </row>
    <row r="217" spans="1:6" ht="15" hidden="1" customHeight="1" x14ac:dyDescent="0.25">
      <c r="A217" s="15">
        <v>44817</v>
      </c>
      <c r="B217" s="7" t="s">
        <v>17</v>
      </c>
      <c r="C217" s="7"/>
      <c r="D217" s="16">
        <v>2391.35</v>
      </c>
      <c r="E217" s="16">
        <v>0</v>
      </c>
      <c r="F217" s="17">
        <v>-2378170.46</v>
      </c>
    </row>
    <row r="218" spans="1:6" ht="15" hidden="1" customHeight="1" x14ac:dyDescent="0.25">
      <c r="A218" s="15">
        <v>44818</v>
      </c>
      <c r="B218" s="7" t="s">
        <v>355</v>
      </c>
      <c r="C218" s="7"/>
      <c r="D218" s="16">
        <v>49752.91</v>
      </c>
      <c r="E218" s="16">
        <v>0</v>
      </c>
      <c r="F218" s="17">
        <v>-2427923.37</v>
      </c>
    </row>
    <row r="219" spans="1:6" ht="15" hidden="1" customHeight="1" x14ac:dyDescent="0.25">
      <c r="A219" s="15">
        <v>44818</v>
      </c>
      <c r="B219" s="7" t="s">
        <v>355</v>
      </c>
      <c r="C219" s="7"/>
      <c r="D219" s="16">
        <v>119216.12</v>
      </c>
      <c r="E219" s="16">
        <v>0</v>
      </c>
      <c r="F219" s="17">
        <v>-2547139.4900000002</v>
      </c>
    </row>
    <row r="220" spans="1:6" ht="15" hidden="1" customHeight="1" x14ac:dyDescent="0.25">
      <c r="A220" s="15">
        <v>44818</v>
      </c>
      <c r="B220" s="7" t="s">
        <v>355</v>
      </c>
      <c r="C220" s="7"/>
      <c r="D220" s="16">
        <v>128000</v>
      </c>
      <c r="E220" s="16">
        <v>0</v>
      </c>
      <c r="F220" s="17">
        <v>-2675139.4900000002</v>
      </c>
    </row>
    <row r="221" spans="1:6" ht="15" hidden="1" customHeight="1" x14ac:dyDescent="0.25">
      <c r="A221" s="15">
        <v>44818</v>
      </c>
      <c r="B221" s="7" t="s">
        <v>355</v>
      </c>
      <c r="C221" s="7"/>
      <c r="D221" s="16">
        <v>161301.53</v>
      </c>
      <c r="E221" s="16">
        <v>0</v>
      </c>
      <c r="F221" s="17">
        <v>-2836441.02</v>
      </c>
    </row>
    <row r="222" spans="1:6" ht="15" hidden="1" customHeight="1" x14ac:dyDescent="0.25">
      <c r="A222" s="15">
        <v>44818</v>
      </c>
      <c r="B222" s="7" t="s">
        <v>355</v>
      </c>
      <c r="C222" s="7"/>
      <c r="D222" s="16">
        <v>353000</v>
      </c>
      <c r="E222" s="16">
        <v>0</v>
      </c>
      <c r="F222" s="17">
        <v>-3189441.02</v>
      </c>
    </row>
    <row r="223" spans="1:6" ht="15" hidden="1" customHeight="1" x14ac:dyDescent="0.25">
      <c r="A223" s="15">
        <v>44818</v>
      </c>
      <c r="B223" s="7" t="s">
        <v>355</v>
      </c>
      <c r="C223" s="7"/>
      <c r="D223" s="16">
        <v>500000</v>
      </c>
      <c r="E223" s="16">
        <v>0</v>
      </c>
      <c r="F223" s="17">
        <v>-3689441.02</v>
      </c>
    </row>
    <row r="224" spans="1:6" ht="15" hidden="1" customHeight="1" x14ac:dyDescent="0.25">
      <c r="A224" s="15">
        <v>44818</v>
      </c>
      <c r="B224" s="7" t="s">
        <v>355</v>
      </c>
      <c r="C224" s="7"/>
      <c r="D224" s="16">
        <v>808768</v>
      </c>
      <c r="E224" s="16">
        <v>0</v>
      </c>
      <c r="F224" s="17">
        <v>-4498209.0199999996</v>
      </c>
    </row>
    <row r="225" spans="1:6" x14ac:dyDescent="0.25">
      <c r="A225" s="15">
        <v>44818</v>
      </c>
      <c r="B225" s="7" t="s">
        <v>366</v>
      </c>
      <c r="C225" s="7" t="s">
        <v>8</v>
      </c>
      <c r="D225" s="16">
        <v>0</v>
      </c>
      <c r="E225" s="16">
        <v>2600000</v>
      </c>
      <c r="F225" s="17">
        <v>-1898209.02</v>
      </c>
    </row>
    <row r="226" spans="1:6" ht="15" customHeight="1" x14ac:dyDescent="0.25">
      <c r="A226" s="15">
        <v>44818</v>
      </c>
      <c r="B226" s="7" t="s">
        <v>356</v>
      </c>
      <c r="C226" s="7" t="s">
        <v>94</v>
      </c>
      <c r="D226" s="16">
        <v>0</v>
      </c>
      <c r="E226" s="16">
        <v>733736.04</v>
      </c>
      <c r="F226" s="17">
        <v>-1164472.98</v>
      </c>
    </row>
    <row r="227" spans="1:6" ht="15" hidden="1" customHeight="1" x14ac:dyDescent="0.25">
      <c r="A227" s="15">
        <v>44818</v>
      </c>
      <c r="B227" s="7" t="s">
        <v>15</v>
      </c>
      <c r="C227" s="7" t="s">
        <v>16</v>
      </c>
      <c r="D227" s="16">
        <v>73.37</v>
      </c>
      <c r="E227" s="16">
        <v>0</v>
      </c>
      <c r="F227" s="17">
        <v>-1164546.3500000001</v>
      </c>
    </row>
    <row r="228" spans="1:6" ht="15" hidden="1" customHeight="1" x14ac:dyDescent="0.25">
      <c r="A228" s="15">
        <v>44818</v>
      </c>
      <c r="B228" s="7" t="s">
        <v>361</v>
      </c>
      <c r="C228" s="7" t="s">
        <v>8</v>
      </c>
      <c r="D228" s="16">
        <v>200000</v>
      </c>
      <c r="E228" s="16">
        <v>0</v>
      </c>
      <c r="F228" s="17">
        <v>-1364546.35</v>
      </c>
    </row>
    <row r="229" spans="1:6" ht="15" hidden="1" customHeight="1" x14ac:dyDescent="0.25">
      <c r="A229" s="15">
        <v>44818</v>
      </c>
      <c r="B229" s="7" t="s">
        <v>17</v>
      </c>
      <c r="C229" s="7"/>
      <c r="D229" s="16">
        <v>12720.67</v>
      </c>
      <c r="E229" s="16">
        <v>0</v>
      </c>
      <c r="F229" s="17">
        <v>-1377267.02</v>
      </c>
    </row>
    <row r="230" spans="1:6" ht="15" hidden="1" customHeight="1" x14ac:dyDescent="0.25">
      <c r="A230" s="15">
        <v>44818</v>
      </c>
      <c r="B230" s="7" t="s">
        <v>18</v>
      </c>
      <c r="C230" s="7"/>
      <c r="D230" s="16">
        <v>4402.42</v>
      </c>
      <c r="E230" s="16">
        <v>0</v>
      </c>
      <c r="F230" s="17">
        <v>-1381669.44</v>
      </c>
    </row>
    <row r="231" spans="1:6" ht="15" customHeight="1" x14ac:dyDescent="0.25">
      <c r="A231" s="15">
        <v>44818</v>
      </c>
      <c r="B231" s="7" t="s">
        <v>356</v>
      </c>
      <c r="C231" s="7"/>
      <c r="D231" s="16">
        <v>0</v>
      </c>
      <c r="E231" s="16">
        <v>265531.24</v>
      </c>
      <c r="F231" s="17">
        <v>-1116138.2</v>
      </c>
    </row>
    <row r="232" spans="1:6" ht="15" hidden="1" customHeight="1" x14ac:dyDescent="0.25">
      <c r="A232" s="15">
        <v>44818</v>
      </c>
      <c r="B232" s="7" t="s">
        <v>15</v>
      </c>
      <c r="C232" s="7" t="s">
        <v>16</v>
      </c>
      <c r="D232" s="16">
        <v>26.55</v>
      </c>
      <c r="E232" s="16">
        <v>0</v>
      </c>
      <c r="F232" s="17">
        <v>-1116164.75</v>
      </c>
    </row>
    <row r="233" spans="1:6" ht="15" hidden="1" customHeight="1" x14ac:dyDescent="0.25">
      <c r="A233" s="15">
        <v>44818</v>
      </c>
      <c r="B233" s="7" t="s">
        <v>17</v>
      </c>
      <c r="C233" s="7"/>
      <c r="D233" s="16">
        <v>0.16</v>
      </c>
      <c r="E233" s="16">
        <v>0</v>
      </c>
      <c r="F233" s="17">
        <v>-1116164.9099999999</v>
      </c>
    </row>
    <row r="234" spans="1:6" ht="15" hidden="1" customHeight="1" x14ac:dyDescent="0.25">
      <c r="A234" s="15">
        <v>44818</v>
      </c>
      <c r="B234" s="7" t="s">
        <v>18</v>
      </c>
      <c r="C234" s="7"/>
      <c r="D234" s="16">
        <v>1593.19</v>
      </c>
      <c r="E234" s="16">
        <v>0</v>
      </c>
      <c r="F234" s="17">
        <v>-1117758.1000000001</v>
      </c>
    </row>
    <row r="235" spans="1:6" ht="15" hidden="1" customHeight="1" x14ac:dyDescent="0.25">
      <c r="A235" s="15">
        <v>44818</v>
      </c>
      <c r="B235" s="7" t="s">
        <v>355</v>
      </c>
      <c r="C235" s="7"/>
      <c r="D235" s="16">
        <v>405000</v>
      </c>
      <c r="E235" s="16">
        <v>0</v>
      </c>
      <c r="F235" s="17">
        <v>-1522758.1</v>
      </c>
    </row>
    <row r="236" spans="1:6" ht="15" hidden="1" customHeight="1" x14ac:dyDescent="0.25">
      <c r="A236" s="15">
        <v>44818</v>
      </c>
      <c r="B236" s="7" t="s">
        <v>355</v>
      </c>
      <c r="C236" s="7"/>
      <c r="D236" s="16">
        <v>606000</v>
      </c>
      <c r="E236" s="16">
        <v>0</v>
      </c>
      <c r="F236" s="17">
        <v>-2128758.1</v>
      </c>
    </row>
    <row r="237" spans="1:6" ht="15" hidden="1" customHeight="1" x14ac:dyDescent="0.25">
      <c r="A237" s="15">
        <v>44818</v>
      </c>
      <c r="B237" s="7" t="s">
        <v>355</v>
      </c>
      <c r="C237" s="7"/>
      <c r="D237" s="16">
        <v>1046905</v>
      </c>
      <c r="E237" s="16">
        <v>0</v>
      </c>
      <c r="F237" s="17">
        <v>-3175663.1</v>
      </c>
    </row>
    <row r="238" spans="1:6" ht="15" hidden="1" customHeight="1" x14ac:dyDescent="0.25">
      <c r="A238" s="15">
        <v>44818</v>
      </c>
      <c r="B238" s="7" t="s">
        <v>355</v>
      </c>
      <c r="C238" s="7"/>
      <c r="D238" s="16">
        <v>1046905</v>
      </c>
      <c r="E238" s="16">
        <v>0</v>
      </c>
      <c r="F238" s="17">
        <v>-4222568.0999999996</v>
      </c>
    </row>
    <row r="239" spans="1:6" ht="15" hidden="1" customHeight="1" x14ac:dyDescent="0.25">
      <c r="A239" s="15">
        <v>44818</v>
      </c>
      <c r="B239" s="7" t="s">
        <v>17</v>
      </c>
      <c r="C239" s="7"/>
      <c r="D239" s="16">
        <v>18628.86</v>
      </c>
      <c r="E239" s="16">
        <v>0</v>
      </c>
      <c r="F239" s="17">
        <v>-4241196.96</v>
      </c>
    </row>
    <row r="240" spans="1:6" ht="15" hidden="1" customHeight="1" x14ac:dyDescent="0.25">
      <c r="A240" s="15">
        <v>44819</v>
      </c>
      <c r="B240" s="7" t="s">
        <v>355</v>
      </c>
      <c r="C240" s="7"/>
      <c r="D240" s="16">
        <v>15096.57</v>
      </c>
      <c r="E240" s="16">
        <v>0</v>
      </c>
      <c r="F240" s="17">
        <v>-4256293.53</v>
      </c>
    </row>
    <row r="241" spans="1:6" ht="15" hidden="1" customHeight="1" x14ac:dyDescent="0.25">
      <c r="A241" s="15">
        <v>44819</v>
      </c>
      <c r="B241" s="7" t="s">
        <v>355</v>
      </c>
      <c r="C241" s="7"/>
      <c r="D241" s="16">
        <v>388134</v>
      </c>
      <c r="E241" s="16">
        <v>0</v>
      </c>
      <c r="F241" s="17">
        <v>-4644427.53</v>
      </c>
    </row>
    <row r="242" spans="1:6" ht="15" hidden="1" customHeight="1" x14ac:dyDescent="0.25">
      <c r="A242" s="15">
        <v>44819</v>
      </c>
      <c r="B242" s="7" t="s">
        <v>355</v>
      </c>
      <c r="C242" s="7"/>
      <c r="D242" s="16">
        <v>388742.75</v>
      </c>
      <c r="E242" s="16">
        <v>0</v>
      </c>
      <c r="F242" s="17">
        <v>-5033170.28</v>
      </c>
    </row>
    <row r="243" spans="1:6" ht="15" hidden="1" customHeight="1" x14ac:dyDescent="0.25">
      <c r="A243" s="15">
        <v>44819</v>
      </c>
      <c r="B243" s="7" t="s">
        <v>355</v>
      </c>
      <c r="C243" s="7"/>
      <c r="D243" s="16">
        <v>808768</v>
      </c>
      <c r="E243" s="16">
        <v>0</v>
      </c>
      <c r="F243" s="17">
        <v>-5841938.2800000003</v>
      </c>
    </row>
    <row r="244" spans="1:6" ht="15" hidden="1" customHeight="1" x14ac:dyDescent="0.25">
      <c r="A244" s="15">
        <v>44819</v>
      </c>
      <c r="B244" s="7" t="s">
        <v>355</v>
      </c>
      <c r="C244" s="7"/>
      <c r="D244" s="16">
        <v>1013000</v>
      </c>
      <c r="E244" s="16">
        <v>0</v>
      </c>
      <c r="F244" s="17">
        <v>-6854938.2800000003</v>
      </c>
    </row>
    <row r="245" spans="1:6" ht="15" hidden="1" customHeight="1" x14ac:dyDescent="0.25">
      <c r="A245" s="15">
        <v>44819</v>
      </c>
      <c r="B245" s="7" t="s">
        <v>358</v>
      </c>
      <c r="C245" s="7"/>
      <c r="D245" s="16">
        <v>2200</v>
      </c>
      <c r="E245" s="16">
        <v>0</v>
      </c>
      <c r="F245" s="17">
        <v>-6857138.2800000003</v>
      </c>
    </row>
    <row r="246" spans="1:6" ht="15" hidden="1" customHeight="1" x14ac:dyDescent="0.25">
      <c r="A246" s="15">
        <v>44819</v>
      </c>
      <c r="B246" s="7" t="s">
        <v>83</v>
      </c>
      <c r="C246" s="7"/>
      <c r="D246" s="16">
        <v>462</v>
      </c>
      <c r="E246" s="16">
        <v>0</v>
      </c>
      <c r="F246" s="17">
        <v>-6857600.2800000003</v>
      </c>
    </row>
    <row r="247" spans="1:6" ht="15" hidden="1" customHeight="1" x14ac:dyDescent="0.25">
      <c r="A247" s="15">
        <v>44819</v>
      </c>
      <c r="B247" s="7" t="s">
        <v>358</v>
      </c>
      <c r="C247" s="7"/>
      <c r="D247" s="16">
        <v>2200</v>
      </c>
      <c r="E247" s="16">
        <v>0</v>
      </c>
      <c r="F247" s="17">
        <v>-6859800.2800000003</v>
      </c>
    </row>
    <row r="248" spans="1:6" ht="15" hidden="1" customHeight="1" x14ac:dyDescent="0.25">
      <c r="A248" s="15">
        <v>44819</v>
      </c>
      <c r="B248" s="7" t="s">
        <v>83</v>
      </c>
      <c r="C248" s="7"/>
      <c r="D248" s="16">
        <v>462</v>
      </c>
      <c r="E248" s="16">
        <v>0</v>
      </c>
      <c r="F248" s="17">
        <v>-6860262.2800000003</v>
      </c>
    </row>
    <row r="249" spans="1:6" ht="15" hidden="1" customHeight="1" x14ac:dyDescent="0.25">
      <c r="A249" s="15">
        <v>44819</v>
      </c>
      <c r="B249" s="7" t="s">
        <v>358</v>
      </c>
      <c r="C249" s="7"/>
      <c r="D249" s="16">
        <v>2200</v>
      </c>
      <c r="E249" s="16">
        <v>0</v>
      </c>
      <c r="F249" s="17">
        <v>-6862462.2800000003</v>
      </c>
    </row>
    <row r="250" spans="1:6" ht="15" hidden="1" customHeight="1" x14ac:dyDescent="0.25">
      <c r="A250" s="15">
        <v>44819</v>
      </c>
      <c r="B250" s="7" t="s">
        <v>83</v>
      </c>
      <c r="C250" s="7"/>
      <c r="D250" s="16">
        <v>462</v>
      </c>
      <c r="E250" s="16">
        <v>0</v>
      </c>
      <c r="F250" s="17">
        <v>-6862924.2800000003</v>
      </c>
    </row>
    <row r="251" spans="1:6" ht="15" customHeight="1" x14ac:dyDescent="0.25">
      <c r="A251" s="15">
        <v>44819</v>
      </c>
      <c r="B251" s="7" t="s">
        <v>363</v>
      </c>
      <c r="C251" s="7" t="s">
        <v>29</v>
      </c>
      <c r="D251" s="16">
        <v>0</v>
      </c>
      <c r="E251" s="16">
        <v>450000</v>
      </c>
      <c r="F251" s="17">
        <v>-6412924.2800000003</v>
      </c>
    </row>
    <row r="252" spans="1:6" x14ac:dyDescent="0.25">
      <c r="A252" s="15">
        <v>44819</v>
      </c>
      <c r="B252" s="7" t="s">
        <v>366</v>
      </c>
      <c r="C252" s="7" t="s">
        <v>8</v>
      </c>
      <c r="D252" s="16">
        <v>0</v>
      </c>
      <c r="E252" s="16">
        <v>2700000</v>
      </c>
      <c r="F252" s="17">
        <v>-3712924.28</v>
      </c>
    </row>
    <row r="253" spans="1:6" ht="15" customHeight="1" x14ac:dyDescent="0.25">
      <c r="A253" s="15">
        <v>44819</v>
      </c>
      <c r="B253" s="7" t="s">
        <v>361</v>
      </c>
      <c r="C253" s="7" t="s">
        <v>8</v>
      </c>
      <c r="D253" s="16">
        <v>0</v>
      </c>
      <c r="E253" s="16">
        <v>1600000</v>
      </c>
      <c r="F253" s="17">
        <v>-2112924.2799999998</v>
      </c>
    </row>
    <row r="254" spans="1:6" x14ac:dyDescent="0.25">
      <c r="A254" s="15">
        <v>44819</v>
      </c>
      <c r="B254" s="7" t="s">
        <v>365</v>
      </c>
      <c r="C254" s="7" t="s">
        <v>106</v>
      </c>
      <c r="D254" s="16">
        <v>0</v>
      </c>
      <c r="E254" s="16">
        <v>200000</v>
      </c>
      <c r="F254" s="17">
        <v>-1912924.28</v>
      </c>
    </row>
    <row r="255" spans="1:6" ht="15" customHeight="1" x14ac:dyDescent="0.25">
      <c r="A255" s="15">
        <v>44819</v>
      </c>
      <c r="B255" s="7" t="s">
        <v>362</v>
      </c>
      <c r="C255" s="7" t="s">
        <v>56</v>
      </c>
      <c r="D255" s="16">
        <v>0</v>
      </c>
      <c r="E255" s="16">
        <v>620000</v>
      </c>
      <c r="F255" s="17">
        <v>-1292924.28</v>
      </c>
    </row>
    <row r="256" spans="1:6" ht="15" hidden="1" customHeight="1" x14ac:dyDescent="0.25">
      <c r="A256" s="15">
        <v>44819</v>
      </c>
      <c r="B256" s="7" t="s">
        <v>355</v>
      </c>
      <c r="C256" s="7" t="s">
        <v>107</v>
      </c>
      <c r="D256" s="16">
        <v>363000</v>
      </c>
      <c r="E256" s="16">
        <v>0</v>
      </c>
      <c r="F256" s="17">
        <v>-1655924.28</v>
      </c>
    </row>
    <row r="257" spans="1:6" ht="15" hidden="1" customHeight="1" x14ac:dyDescent="0.25">
      <c r="A257" s="15">
        <v>44819</v>
      </c>
      <c r="B257" s="7" t="s">
        <v>358</v>
      </c>
      <c r="C257" s="7"/>
      <c r="D257" s="16">
        <v>250</v>
      </c>
      <c r="E257" s="16">
        <v>0</v>
      </c>
      <c r="F257" s="17">
        <v>-1656174.28</v>
      </c>
    </row>
    <row r="258" spans="1:6" ht="15" hidden="1" customHeight="1" x14ac:dyDescent="0.25">
      <c r="A258" s="15">
        <v>44819</v>
      </c>
      <c r="B258" s="7" t="s">
        <v>83</v>
      </c>
      <c r="C258" s="7"/>
      <c r="D258" s="16">
        <v>52.5</v>
      </c>
      <c r="E258" s="16">
        <v>0</v>
      </c>
      <c r="F258" s="17">
        <v>-1656226.78</v>
      </c>
    </row>
    <row r="259" spans="1:6" ht="15" hidden="1" customHeight="1" x14ac:dyDescent="0.25">
      <c r="A259" s="15">
        <v>44819</v>
      </c>
      <c r="B259" s="7" t="s">
        <v>355</v>
      </c>
      <c r="C259" s="7" t="s">
        <v>109</v>
      </c>
      <c r="D259" s="16">
        <v>250000</v>
      </c>
      <c r="E259" s="16">
        <v>0</v>
      </c>
      <c r="F259" s="17">
        <v>-1906226.78</v>
      </c>
    </row>
    <row r="260" spans="1:6" ht="15" hidden="1" customHeight="1" x14ac:dyDescent="0.25">
      <c r="A260" s="15">
        <v>44819</v>
      </c>
      <c r="B260" s="7" t="s">
        <v>358</v>
      </c>
      <c r="C260" s="7"/>
      <c r="D260" s="16">
        <v>250</v>
      </c>
      <c r="E260" s="16">
        <v>0</v>
      </c>
      <c r="F260" s="17">
        <v>-1906476.78</v>
      </c>
    </row>
    <row r="261" spans="1:6" ht="15" hidden="1" customHeight="1" x14ac:dyDescent="0.25">
      <c r="A261" s="15">
        <v>44819</v>
      </c>
      <c r="B261" s="7" t="s">
        <v>83</v>
      </c>
      <c r="C261" s="7"/>
      <c r="D261" s="16">
        <v>52.5</v>
      </c>
      <c r="E261" s="16">
        <v>0</v>
      </c>
      <c r="F261" s="17">
        <v>-1906529.28</v>
      </c>
    </row>
    <row r="262" spans="1:6" ht="15" customHeight="1" x14ac:dyDescent="0.25">
      <c r="A262" s="15">
        <v>44819</v>
      </c>
      <c r="B262" s="7" t="s">
        <v>356</v>
      </c>
      <c r="C262" s="7" t="s">
        <v>110</v>
      </c>
      <c r="D262" s="16">
        <v>0</v>
      </c>
      <c r="E262" s="16">
        <v>540784.68000000005</v>
      </c>
      <c r="F262" s="17">
        <v>-1365744.6</v>
      </c>
    </row>
    <row r="263" spans="1:6" ht="15" hidden="1" customHeight="1" x14ac:dyDescent="0.25">
      <c r="A263" s="15">
        <v>44819</v>
      </c>
      <c r="B263" s="7" t="s">
        <v>15</v>
      </c>
      <c r="C263" s="7" t="s">
        <v>16</v>
      </c>
      <c r="D263" s="16">
        <v>54.08</v>
      </c>
      <c r="E263" s="16">
        <v>0</v>
      </c>
      <c r="F263" s="17">
        <v>-1365798.68</v>
      </c>
    </row>
    <row r="264" spans="1:6" ht="15" hidden="1" customHeight="1" x14ac:dyDescent="0.25">
      <c r="A264" s="15">
        <v>44819</v>
      </c>
      <c r="B264" s="7" t="s">
        <v>17</v>
      </c>
      <c r="C264" s="7"/>
      <c r="D264" s="16">
        <v>19412.32</v>
      </c>
      <c r="E264" s="16">
        <v>0</v>
      </c>
      <c r="F264" s="17">
        <v>-1385211</v>
      </c>
    </row>
    <row r="265" spans="1:6" ht="15" hidden="1" customHeight="1" x14ac:dyDescent="0.25">
      <c r="A265" s="15">
        <v>44819</v>
      </c>
      <c r="B265" s="7" t="s">
        <v>18</v>
      </c>
      <c r="C265" s="7"/>
      <c r="D265" s="16">
        <v>3244.71</v>
      </c>
      <c r="E265" s="16">
        <v>0</v>
      </c>
      <c r="F265" s="17">
        <v>-1388455.71</v>
      </c>
    </row>
    <row r="266" spans="1:6" ht="15" hidden="1" customHeight="1" x14ac:dyDescent="0.25">
      <c r="A266" s="15">
        <v>44819</v>
      </c>
      <c r="B266" s="7" t="s">
        <v>355</v>
      </c>
      <c r="C266" s="7"/>
      <c r="D266" s="16">
        <v>119837.3</v>
      </c>
      <c r="E266" s="16">
        <v>0</v>
      </c>
      <c r="F266" s="17">
        <v>-1508293.01</v>
      </c>
    </row>
    <row r="267" spans="1:6" ht="15" hidden="1" customHeight="1" x14ac:dyDescent="0.25">
      <c r="A267" s="15">
        <v>44819</v>
      </c>
      <c r="B267" s="7" t="s">
        <v>17</v>
      </c>
      <c r="C267" s="7"/>
      <c r="D267" s="16">
        <v>719.02</v>
      </c>
      <c r="E267" s="16">
        <v>0</v>
      </c>
      <c r="F267" s="17">
        <v>-1509012.03</v>
      </c>
    </row>
    <row r="268" spans="1:6" ht="15" hidden="1" customHeight="1" x14ac:dyDescent="0.25">
      <c r="A268" s="15">
        <v>44820</v>
      </c>
      <c r="B268" s="7" t="s">
        <v>355</v>
      </c>
      <c r="C268" s="7"/>
      <c r="D268" s="16">
        <v>200000</v>
      </c>
      <c r="E268" s="16">
        <v>0</v>
      </c>
      <c r="F268" s="17">
        <v>-1709012.03</v>
      </c>
    </row>
    <row r="269" spans="1:6" ht="15" hidden="1" customHeight="1" x14ac:dyDescent="0.25">
      <c r="A269" s="15">
        <v>44820</v>
      </c>
      <c r="B269" s="7" t="s">
        <v>355</v>
      </c>
      <c r="C269" s="7"/>
      <c r="D269" s="16">
        <v>240236.5</v>
      </c>
      <c r="E269" s="16">
        <v>0</v>
      </c>
      <c r="F269" s="17">
        <v>-1949248.53</v>
      </c>
    </row>
    <row r="270" spans="1:6" ht="15" hidden="1" customHeight="1" x14ac:dyDescent="0.25">
      <c r="A270" s="15">
        <v>44820</v>
      </c>
      <c r="B270" s="7" t="s">
        <v>355</v>
      </c>
      <c r="C270" s="7"/>
      <c r="D270" s="16">
        <v>240640.14</v>
      </c>
      <c r="E270" s="16">
        <v>0</v>
      </c>
      <c r="F270" s="17">
        <v>-2189888.67</v>
      </c>
    </row>
    <row r="271" spans="1:6" ht="15" hidden="1" customHeight="1" x14ac:dyDescent="0.25">
      <c r="A271" s="15">
        <v>44820</v>
      </c>
      <c r="B271" s="7" t="s">
        <v>355</v>
      </c>
      <c r="C271" s="7"/>
      <c r="D271" s="16">
        <v>267491.27</v>
      </c>
      <c r="E271" s="16">
        <v>0</v>
      </c>
      <c r="F271" s="17">
        <v>-2457379.94</v>
      </c>
    </row>
    <row r="272" spans="1:6" ht="15" hidden="1" customHeight="1" x14ac:dyDescent="0.25">
      <c r="A272" s="15">
        <v>44820</v>
      </c>
      <c r="B272" s="7" t="s">
        <v>355</v>
      </c>
      <c r="C272" s="7"/>
      <c r="D272" s="16">
        <v>315000</v>
      </c>
      <c r="E272" s="16">
        <v>0</v>
      </c>
      <c r="F272" s="17">
        <v>-2772379.94</v>
      </c>
    </row>
    <row r="273" spans="1:6" ht="15" hidden="1" customHeight="1" x14ac:dyDescent="0.25">
      <c r="A273" s="15">
        <v>44820</v>
      </c>
      <c r="B273" s="7" t="s">
        <v>355</v>
      </c>
      <c r="C273" s="7"/>
      <c r="D273" s="16">
        <v>422483</v>
      </c>
      <c r="E273" s="16">
        <v>0</v>
      </c>
      <c r="F273" s="17">
        <v>-3194862.94</v>
      </c>
    </row>
    <row r="274" spans="1:6" ht="15" hidden="1" customHeight="1" x14ac:dyDescent="0.25">
      <c r="A274" s="15">
        <v>44820</v>
      </c>
      <c r="B274" s="7" t="s">
        <v>355</v>
      </c>
      <c r="C274" s="7"/>
      <c r="D274" s="16">
        <v>424000</v>
      </c>
      <c r="E274" s="16">
        <v>0</v>
      </c>
      <c r="F274" s="17">
        <v>-3618862.94</v>
      </c>
    </row>
    <row r="275" spans="1:6" ht="15" hidden="1" customHeight="1" x14ac:dyDescent="0.25">
      <c r="A275" s="15">
        <v>44820</v>
      </c>
      <c r="B275" s="7" t="s">
        <v>355</v>
      </c>
      <c r="C275" s="7"/>
      <c r="D275" s="16">
        <v>808768</v>
      </c>
      <c r="E275" s="16">
        <v>0</v>
      </c>
      <c r="F275" s="17">
        <v>-4427630.9400000004</v>
      </c>
    </row>
    <row r="276" spans="1:6" ht="15" hidden="1" customHeight="1" x14ac:dyDescent="0.25">
      <c r="A276" s="15">
        <v>44820</v>
      </c>
      <c r="B276" s="7" t="s">
        <v>355</v>
      </c>
      <c r="C276" s="7"/>
      <c r="D276" s="16">
        <v>1046905</v>
      </c>
      <c r="E276" s="16">
        <v>0</v>
      </c>
      <c r="F276" s="17">
        <v>-5474535.9400000004</v>
      </c>
    </row>
    <row r="277" spans="1:6" ht="15" customHeight="1" x14ac:dyDescent="0.25">
      <c r="A277" s="15">
        <v>44820</v>
      </c>
      <c r="B277" s="7" t="s">
        <v>356</v>
      </c>
      <c r="C277" s="7" t="s">
        <v>122</v>
      </c>
      <c r="D277" s="16">
        <v>0</v>
      </c>
      <c r="E277" s="16">
        <v>30492</v>
      </c>
      <c r="F277" s="17">
        <v>-5444043.9400000004</v>
      </c>
    </row>
    <row r="278" spans="1:6" ht="15" hidden="1" customHeight="1" x14ac:dyDescent="0.25">
      <c r="A278" s="15">
        <v>44820</v>
      </c>
      <c r="B278" s="7" t="s">
        <v>15</v>
      </c>
      <c r="C278" s="7" t="s">
        <v>16</v>
      </c>
      <c r="D278" s="16">
        <v>3.05</v>
      </c>
      <c r="E278" s="16">
        <v>0</v>
      </c>
      <c r="F278" s="17">
        <v>-5444046.9900000002</v>
      </c>
    </row>
    <row r="279" spans="1:6" x14ac:dyDescent="0.25">
      <c r="A279" s="15">
        <v>44820</v>
      </c>
      <c r="B279" s="7" t="s">
        <v>366</v>
      </c>
      <c r="C279" s="7" t="s">
        <v>8</v>
      </c>
      <c r="D279" s="16">
        <v>0</v>
      </c>
      <c r="E279" s="16">
        <v>2100000</v>
      </c>
      <c r="F279" s="17">
        <v>-3344046.99</v>
      </c>
    </row>
    <row r="280" spans="1:6" ht="15" customHeight="1" x14ac:dyDescent="0.25">
      <c r="A280" s="15">
        <v>44820</v>
      </c>
      <c r="B280" s="7" t="s">
        <v>76</v>
      </c>
      <c r="C280" s="7" t="s">
        <v>77</v>
      </c>
      <c r="D280" s="16">
        <v>0</v>
      </c>
      <c r="E280" s="16">
        <v>3278236.92</v>
      </c>
      <c r="F280" s="17">
        <v>-65810.070000000007</v>
      </c>
    </row>
    <row r="281" spans="1:6" ht="15" customHeight="1" x14ac:dyDescent="0.25">
      <c r="A281" s="15">
        <v>44820</v>
      </c>
      <c r="B281" s="7" t="s">
        <v>76</v>
      </c>
      <c r="C281" s="7" t="s">
        <v>77</v>
      </c>
      <c r="D281" s="16">
        <v>0</v>
      </c>
      <c r="E281" s="16">
        <v>3278236.91</v>
      </c>
      <c r="F281" s="17">
        <v>3212426.84</v>
      </c>
    </row>
    <row r="282" spans="1:6" ht="15" hidden="1" customHeight="1" x14ac:dyDescent="0.25">
      <c r="A282" s="15">
        <v>44820</v>
      </c>
      <c r="B282" s="7" t="s">
        <v>362</v>
      </c>
      <c r="C282" s="7" t="s">
        <v>8</v>
      </c>
      <c r="D282" s="16">
        <v>5000000</v>
      </c>
      <c r="E282" s="16">
        <v>0</v>
      </c>
      <c r="F282" s="17">
        <v>-1787573.16</v>
      </c>
    </row>
    <row r="283" spans="1:6" ht="15" hidden="1" customHeight="1" x14ac:dyDescent="0.25">
      <c r="A283" s="15">
        <v>44820</v>
      </c>
      <c r="B283" s="7" t="s">
        <v>358</v>
      </c>
      <c r="C283" s="7"/>
      <c r="D283" s="16">
        <v>250</v>
      </c>
      <c r="E283" s="16">
        <v>0</v>
      </c>
      <c r="F283" s="17">
        <v>-1787823.16</v>
      </c>
    </row>
    <row r="284" spans="1:6" ht="15" hidden="1" customHeight="1" x14ac:dyDescent="0.25">
      <c r="A284" s="15">
        <v>44820</v>
      </c>
      <c r="B284" s="7" t="s">
        <v>83</v>
      </c>
      <c r="C284" s="7"/>
      <c r="D284" s="16">
        <v>52.5</v>
      </c>
      <c r="E284" s="16">
        <v>0</v>
      </c>
      <c r="F284" s="17">
        <v>-1787875.66</v>
      </c>
    </row>
    <row r="285" spans="1:6" ht="15" hidden="1" customHeight="1" x14ac:dyDescent="0.25">
      <c r="A285" s="15">
        <v>44820</v>
      </c>
      <c r="B285" s="7" t="s">
        <v>355</v>
      </c>
      <c r="C285" s="7" t="s">
        <v>123</v>
      </c>
      <c r="D285" s="16">
        <v>20328</v>
      </c>
      <c r="E285" s="16">
        <v>0</v>
      </c>
      <c r="F285" s="17">
        <v>-1808203.66</v>
      </c>
    </row>
    <row r="286" spans="1:6" ht="15" hidden="1" customHeight="1" x14ac:dyDescent="0.25">
      <c r="A286" s="15">
        <v>44820</v>
      </c>
      <c r="B286" s="7" t="s">
        <v>358</v>
      </c>
      <c r="C286" s="7"/>
      <c r="D286" s="16">
        <v>250</v>
      </c>
      <c r="E286" s="16">
        <v>0</v>
      </c>
      <c r="F286" s="17">
        <v>-1808453.66</v>
      </c>
    </row>
    <row r="287" spans="1:6" ht="15" hidden="1" customHeight="1" x14ac:dyDescent="0.25">
      <c r="A287" s="15">
        <v>44820</v>
      </c>
      <c r="B287" s="7" t="s">
        <v>83</v>
      </c>
      <c r="C287" s="7"/>
      <c r="D287" s="16">
        <v>52.5</v>
      </c>
      <c r="E287" s="16">
        <v>0</v>
      </c>
      <c r="F287" s="17">
        <v>-1808506.16</v>
      </c>
    </row>
    <row r="288" spans="1:6" ht="15" hidden="1" customHeight="1" x14ac:dyDescent="0.25">
      <c r="A288" s="15">
        <v>44820</v>
      </c>
      <c r="B288" s="7" t="s">
        <v>81</v>
      </c>
      <c r="C288" s="7" t="s">
        <v>124</v>
      </c>
      <c r="D288" s="16">
        <v>357241.71</v>
      </c>
      <c r="E288" s="16">
        <v>0</v>
      </c>
      <c r="F288" s="17">
        <v>-2165747.87</v>
      </c>
    </row>
    <row r="289" spans="1:6" ht="15" hidden="1" customHeight="1" x14ac:dyDescent="0.25">
      <c r="A289" s="15">
        <v>44820</v>
      </c>
      <c r="B289" s="7" t="s">
        <v>368</v>
      </c>
      <c r="C289" s="7" t="s">
        <v>124</v>
      </c>
      <c r="D289" s="16">
        <v>37510.379999999997</v>
      </c>
      <c r="E289" s="16">
        <v>0</v>
      </c>
      <c r="F289" s="17">
        <v>-2203258.25</v>
      </c>
    </row>
    <row r="290" spans="1:6" ht="15" hidden="1" customHeight="1" x14ac:dyDescent="0.25">
      <c r="A290" s="15">
        <v>44820</v>
      </c>
      <c r="B290" s="7" t="s">
        <v>369</v>
      </c>
      <c r="C290" s="7" t="s">
        <v>124</v>
      </c>
      <c r="D290" s="16">
        <v>12457.3</v>
      </c>
      <c r="E290" s="16">
        <v>0</v>
      </c>
      <c r="F290" s="17">
        <v>-2215715.5499999998</v>
      </c>
    </row>
    <row r="291" spans="1:6" ht="15" hidden="1" customHeight="1" x14ac:dyDescent="0.25">
      <c r="A291" s="15">
        <v>44820</v>
      </c>
      <c r="B291" s="7" t="s">
        <v>81</v>
      </c>
      <c r="C291" s="7" t="s">
        <v>125</v>
      </c>
      <c r="D291" s="16">
        <v>512783.29</v>
      </c>
      <c r="E291" s="16">
        <v>0</v>
      </c>
      <c r="F291" s="17">
        <v>-2728498.84</v>
      </c>
    </row>
    <row r="292" spans="1:6" ht="15" hidden="1" customHeight="1" x14ac:dyDescent="0.25">
      <c r="A292" s="15">
        <v>44820</v>
      </c>
      <c r="B292" s="7" t="s">
        <v>368</v>
      </c>
      <c r="C292" s="7" t="s">
        <v>125</v>
      </c>
      <c r="D292" s="16">
        <v>53842.25</v>
      </c>
      <c r="E292" s="16">
        <v>0</v>
      </c>
      <c r="F292" s="17">
        <v>-2782341.09</v>
      </c>
    </row>
    <row r="293" spans="1:6" ht="15" hidden="1" customHeight="1" x14ac:dyDescent="0.25">
      <c r="A293" s="15">
        <v>44820</v>
      </c>
      <c r="B293" s="7" t="s">
        <v>369</v>
      </c>
      <c r="C293" s="7" t="s">
        <v>125</v>
      </c>
      <c r="D293" s="16">
        <v>12457.3</v>
      </c>
      <c r="E293" s="16">
        <v>0</v>
      </c>
      <c r="F293" s="17">
        <v>-2794798.39</v>
      </c>
    </row>
    <row r="294" spans="1:6" ht="15" hidden="1" customHeight="1" x14ac:dyDescent="0.25">
      <c r="A294" s="15">
        <v>44820</v>
      </c>
      <c r="B294" s="7" t="s">
        <v>17</v>
      </c>
      <c r="C294" s="7"/>
      <c r="D294" s="16">
        <v>24616.36</v>
      </c>
      <c r="E294" s="16">
        <v>0</v>
      </c>
      <c r="F294" s="17">
        <v>-2819414.75</v>
      </c>
    </row>
    <row r="295" spans="1:6" ht="15" hidden="1" customHeight="1" x14ac:dyDescent="0.25">
      <c r="A295" s="15">
        <v>44820</v>
      </c>
      <c r="B295" s="7" t="s">
        <v>18</v>
      </c>
      <c r="C295" s="7"/>
      <c r="D295" s="16">
        <v>39521.800000000003</v>
      </c>
      <c r="E295" s="16">
        <v>0</v>
      </c>
      <c r="F295" s="17">
        <v>-2858936.55</v>
      </c>
    </row>
    <row r="296" spans="1:6" ht="15" hidden="1" customHeight="1" x14ac:dyDescent="0.25">
      <c r="A296" s="15">
        <v>44820</v>
      </c>
      <c r="B296" s="7" t="s">
        <v>355</v>
      </c>
      <c r="C296" s="7"/>
      <c r="D296" s="16">
        <v>313000</v>
      </c>
      <c r="E296" s="16">
        <v>0</v>
      </c>
      <c r="F296" s="17">
        <v>-3171936.55</v>
      </c>
    </row>
    <row r="297" spans="1:6" ht="15" hidden="1" customHeight="1" x14ac:dyDescent="0.25">
      <c r="A297" s="15">
        <v>44820</v>
      </c>
      <c r="B297" s="7" t="s">
        <v>17</v>
      </c>
      <c r="C297" s="7"/>
      <c r="D297" s="16">
        <v>1878</v>
      </c>
      <c r="E297" s="16">
        <v>0</v>
      </c>
      <c r="F297" s="17">
        <v>-3173814.55</v>
      </c>
    </row>
    <row r="298" spans="1:6" ht="15" hidden="1" customHeight="1" x14ac:dyDescent="0.25">
      <c r="A298" s="15">
        <v>44823</v>
      </c>
      <c r="B298" s="7" t="s">
        <v>355</v>
      </c>
      <c r="C298" s="7"/>
      <c r="D298" s="16">
        <v>43999</v>
      </c>
      <c r="E298" s="16">
        <v>0</v>
      </c>
      <c r="F298" s="17">
        <v>-3217813.55</v>
      </c>
    </row>
    <row r="299" spans="1:6" ht="15" hidden="1" customHeight="1" x14ac:dyDescent="0.25">
      <c r="A299" s="15">
        <v>44823</v>
      </c>
      <c r="B299" s="7" t="s">
        <v>355</v>
      </c>
      <c r="C299" s="7"/>
      <c r="D299" s="16">
        <v>45012</v>
      </c>
      <c r="E299" s="16">
        <v>0</v>
      </c>
      <c r="F299" s="17">
        <v>-3262825.55</v>
      </c>
    </row>
    <row r="300" spans="1:6" ht="15" hidden="1" customHeight="1" x14ac:dyDescent="0.25">
      <c r="A300" s="15">
        <v>44823</v>
      </c>
      <c r="B300" s="7" t="s">
        <v>355</v>
      </c>
      <c r="C300" s="7"/>
      <c r="D300" s="16">
        <v>155596.57</v>
      </c>
      <c r="E300" s="16">
        <v>0</v>
      </c>
      <c r="F300" s="17">
        <v>-3418422.12</v>
      </c>
    </row>
    <row r="301" spans="1:6" ht="15" hidden="1" customHeight="1" x14ac:dyDescent="0.25">
      <c r="A301" s="15">
        <v>44823</v>
      </c>
      <c r="B301" s="7" t="s">
        <v>355</v>
      </c>
      <c r="C301" s="7"/>
      <c r="D301" s="16">
        <v>313155.01</v>
      </c>
      <c r="E301" s="16">
        <v>0</v>
      </c>
      <c r="F301" s="17">
        <v>-3731577.13</v>
      </c>
    </row>
    <row r="302" spans="1:6" ht="15" hidden="1" customHeight="1" x14ac:dyDescent="0.25">
      <c r="A302" s="15">
        <v>44823</v>
      </c>
      <c r="B302" s="7" t="s">
        <v>355</v>
      </c>
      <c r="C302" s="7"/>
      <c r="D302" s="16">
        <v>500000</v>
      </c>
      <c r="E302" s="16">
        <v>0</v>
      </c>
      <c r="F302" s="17">
        <v>-4231577.13</v>
      </c>
    </row>
    <row r="303" spans="1:6" ht="15" hidden="1" customHeight="1" x14ac:dyDescent="0.25">
      <c r="A303" s="15">
        <v>44823</v>
      </c>
      <c r="B303" s="7" t="s">
        <v>355</v>
      </c>
      <c r="C303" s="7"/>
      <c r="D303" s="16">
        <v>500000</v>
      </c>
      <c r="E303" s="16">
        <v>0</v>
      </c>
      <c r="F303" s="17">
        <v>-4731577.13</v>
      </c>
    </row>
    <row r="304" spans="1:6" ht="15" hidden="1" customHeight="1" x14ac:dyDescent="0.25">
      <c r="A304" s="15">
        <v>44823</v>
      </c>
      <c r="B304" s="7" t="s">
        <v>355</v>
      </c>
      <c r="C304" s="7"/>
      <c r="D304" s="16">
        <v>808768.47</v>
      </c>
      <c r="E304" s="16">
        <v>0</v>
      </c>
      <c r="F304" s="17">
        <v>-5540345.5999999996</v>
      </c>
    </row>
    <row r="305" spans="1:6" ht="15" hidden="1" customHeight="1" x14ac:dyDescent="0.25">
      <c r="A305" s="15">
        <v>44823</v>
      </c>
      <c r="B305" s="7" t="s">
        <v>355</v>
      </c>
      <c r="C305" s="7"/>
      <c r="D305" s="16">
        <v>1013000</v>
      </c>
      <c r="E305" s="16">
        <v>0</v>
      </c>
      <c r="F305" s="17">
        <v>-6553345.5999999996</v>
      </c>
    </row>
    <row r="306" spans="1:6" ht="15" hidden="1" customHeight="1" x14ac:dyDescent="0.25">
      <c r="A306" s="15">
        <v>44823</v>
      </c>
      <c r="B306" s="7" t="s">
        <v>355</v>
      </c>
      <c r="C306" s="7"/>
      <c r="D306" s="16">
        <v>1046905</v>
      </c>
      <c r="E306" s="16">
        <v>0</v>
      </c>
      <c r="F306" s="17">
        <v>-7600250.5999999996</v>
      </c>
    </row>
    <row r="307" spans="1:6" ht="15" customHeight="1" x14ac:dyDescent="0.25">
      <c r="A307" s="15">
        <v>44823</v>
      </c>
      <c r="B307" s="7" t="s">
        <v>356</v>
      </c>
      <c r="C307" s="7" t="s">
        <v>136</v>
      </c>
      <c r="D307" s="16">
        <v>0</v>
      </c>
      <c r="E307" s="16">
        <v>186340</v>
      </c>
      <c r="F307" s="17">
        <v>-7413910.5999999996</v>
      </c>
    </row>
    <row r="308" spans="1:6" ht="15" hidden="1" customHeight="1" x14ac:dyDescent="0.25">
      <c r="A308" s="15">
        <v>44823</v>
      </c>
      <c r="B308" s="7" t="s">
        <v>15</v>
      </c>
      <c r="C308" s="7" t="s">
        <v>16</v>
      </c>
      <c r="D308" s="16">
        <v>18.63</v>
      </c>
      <c r="E308" s="16">
        <v>0</v>
      </c>
      <c r="F308" s="17">
        <v>-7413929.2300000004</v>
      </c>
    </row>
    <row r="309" spans="1:6" ht="15" customHeight="1" x14ac:dyDescent="0.25">
      <c r="A309" s="15">
        <v>44823</v>
      </c>
      <c r="B309" s="7" t="s">
        <v>362</v>
      </c>
      <c r="C309" s="7" t="s">
        <v>56</v>
      </c>
      <c r="D309" s="16">
        <v>0</v>
      </c>
      <c r="E309" s="16">
        <v>5700000</v>
      </c>
      <c r="F309" s="17">
        <v>-1713929.23</v>
      </c>
    </row>
    <row r="310" spans="1:6" ht="15" customHeight="1" x14ac:dyDescent="0.25">
      <c r="A310" s="15">
        <v>44823</v>
      </c>
      <c r="B310" s="7" t="s">
        <v>356</v>
      </c>
      <c r="C310" s="7" t="s">
        <v>137</v>
      </c>
      <c r="D310" s="16">
        <v>0</v>
      </c>
      <c r="E310" s="16">
        <v>1920000</v>
      </c>
      <c r="F310" s="17">
        <v>206070.77</v>
      </c>
    </row>
    <row r="311" spans="1:6" ht="15" hidden="1" customHeight="1" x14ac:dyDescent="0.25">
      <c r="A311" s="15">
        <v>44823</v>
      </c>
      <c r="B311" s="7" t="s">
        <v>15</v>
      </c>
      <c r="C311" s="7" t="s">
        <v>16</v>
      </c>
      <c r="D311" s="16">
        <v>192</v>
      </c>
      <c r="E311" s="16">
        <v>0</v>
      </c>
      <c r="F311" s="17">
        <v>205878.77</v>
      </c>
    </row>
    <row r="312" spans="1:6" ht="15" hidden="1" customHeight="1" x14ac:dyDescent="0.25">
      <c r="A312" s="15">
        <v>44823</v>
      </c>
      <c r="B312" s="7" t="s">
        <v>17</v>
      </c>
      <c r="C312" s="7"/>
      <c r="D312" s="16">
        <v>26559.88</v>
      </c>
      <c r="E312" s="16">
        <v>0</v>
      </c>
      <c r="F312" s="17">
        <v>179318.89</v>
      </c>
    </row>
    <row r="313" spans="1:6" ht="15" hidden="1" customHeight="1" x14ac:dyDescent="0.25">
      <c r="A313" s="15">
        <v>44823</v>
      </c>
      <c r="B313" s="7" t="s">
        <v>18</v>
      </c>
      <c r="C313" s="7"/>
      <c r="D313" s="16">
        <v>12638.04</v>
      </c>
      <c r="E313" s="16">
        <v>0</v>
      </c>
      <c r="F313" s="17">
        <v>166680.85</v>
      </c>
    </row>
    <row r="314" spans="1:6" ht="15" hidden="1" customHeight="1" x14ac:dyDescent="0.25">
      <c r="A314" s="15">
        <v>44823</v>
      </c>
      <c r="B314" s="7" t="s">
        <v>375</v>
      </c>
      <c r="C314" s="7">
        <v>808023450151</v>
      </c>
      <c r="D314" s="16">
        <v>1414314.15</v>
      </c>
      <c r="E314" s="16">
        <v>0</v>
      </c>
      <c r="F314" s="17">
        <v>-1247633.3</v>
      </c>
    </row>
    <row r="315" spans="1:6" ht="15" hidden="1" customHeight="1" x14ac:dyDescent="0.25">
      <c r="A315" s="15">
        <v>44823</v>
      </c>
      <c r="B315" s="7" t="s">
        <v>17</v>
      </c>
      <c r="C315" s="7"/>
      <c r="D315" s="16">
        <v>8485.8799999999992</v>
      </c>
      <c r="E315" s="16">
        <v>0</v>
      </c>
      <c r="F315" s="17">
        <v>-1256119.18</v>
      </c>
    </row>
    <row r="316" spans="1:6" ht="15" hidden="1" customHeight="1" x14ac:dyDescent="0.25">
      <c r="A316" s="15">
        <v>44823</v>
      </c>
      <c r="B316" s="7" t="s">
        <v>355</v>
      </c>
      <c r="C316" s="7"/>
      <c r="D316" s="16">
        <v>405000</v>
      </c>
      <c r="E316" s="16">
        <v>0</v>
      </c>
      <c r="F316" s="17">
        <v>-1661119.18</v>
      </c>
    </row>
    <row r="317" spans="1:6" ht="15" hidden="1" customHeight="1" x14ac:dyDescent="0.25">
      <c r="A317" s="15">
        <v>44823</v>
      </c>
      <c r="B317" s="7" t="s">
        <v>17</v>
      </c>
      <c r="C317" s="7"/>
      <c r="D317" s="16">
        <v>2430</v>
      </c>
      <c r="E317" s="16">
        <v>0</v>
      </c>
      <c r="F317" s="17">
        <v>-1663549.18</v>
      </c>
    </row>
    <row r="318" spans="1:6" ht="15" hidden="1" customHeight="1" x14ac:dyDescent="0.25">
      <c r="A318" s="15">
        <v>44824</v>
      </c>
      <c r="B318" s="7" t="s">
        <v>355</v>
      </c>
      <c r="C318" s="7"/>
      <c r="D318" s="16">
        <v>161913.64000000001</v>
      </c>
      <c r="E318" s="16">
        <v>0</v>
      </c>
      <c r="F318" s="17">
        <v>-1825462.82</v>
      </c>
    </row>
    <row r="319" spans="1:6" ht="15" hidden="1" customHeight="1" x14ac:dyDescent="0.25">
      <c r="A319" s="15">
        <v>44824</v>
      </c>
      <c r="B319" s="7" t="s">
        <v>355</v>
      </c>
      <c r="C319" s="7"/>
      <c r="D319" s="16">
        <v>228176</v>
      </c>
      <c r="E319" s="16">
        <v>0</v>
      </c>
      <c r="F319" s="17">
        <v>-2053638.82</v>
      </c>
    </row>
    <row r="320" spans="1:6" ht="15" hidden="1" customHeight="1" x14ac:dyDescent="0.25">
      <c r="A320" s="15">
        <v>44824</v>
      </c>
      <c r="B320" s="7" t="s">
        <v>355</v>
      </c>
      <c r="C320" s="7"/>
      <c r="D320" s="16">
        <v>305475</v>
      </c>
      <c r="E320" s="16">
        <v>0</v>
      </c>
      <c r="F320" s="17">
        <v>-2359113.8199999998</v>
      </c>
    </row>
    <row r="321" spans="1:6" ht="15" hidden="1" customHeight="1" x14ac:dyDescent="0.25">
      <c r="A321" s="15">
        <v>44824</v>
      </c>
      <c r="B321" s="7" t="s">
        <v>355</v>
      </c>
      <c r="C321" s="7"/>
      <c r="D321" s="16">
        <v>313000</v>
      </c>
      <c r="E321" s="16">
        <v>0</v>
      </c>
      <c r="F321" s="17">
        <v>-2672113.8199999998</v>
      </c>
    </row>
    <row r="322" spans="1:6" ht="15" hidden="1" customHeight="1" x14ac:dyDescent="0.25">
      <c r="A322" s="15">
        <v>44824</v>
      </c>
      <c r="B322" s="7" t="s">
        <v>355</v>
      </c>
      <c r="C322" s="7"/>
      <c r="D322" s="16">
        <v>347184.73</v>
      </c>
      <c r="E322" s="16">
        <v>0</v>
      </c>
      <c r="F322" s="17">
        <v>-3019298.55</v>
      </c>
    </row>
    <row r="323" spans="1:6" ht="15" hidden="1" customHeight="1" x14ac:dyDescent="0.25">
      <c r="A323" s="15">
        <v>44824</v>
      </c>
      <c r="B323" s="7" t="s">
        <v>355</v>
      </c>
      <c r="C323" s="7"/>
      <c r="D323" s="16">
        <v>393528.3</v>
      </c>
      <c r="E323" s="16">
        <v>0</v>
      </c>
      <c r="F323" s="17">
        <v>-3412826.85</v>
      </c>
    </row>
    <row r="324" spans="1:6" ht="15" hidden="1" customHeight="1" x14ac:dyDescent="0.25">
      <c r="A324" s="15">
        <v>44824</v>
      </c>
      <c r="B324" s="7" t="s">
        <v>355</v>
      </c>
      <c r="C324" s="7"/>
      <c r="D324" s="16">
        <v>462077.74</v>
      </c>
      <c r="E324" s="16">
        <v>0</v>
      </c>
      <c r="F324" s="17">
        <v>-3874904.59</v>
      </c>
    </row>
    <row r="325" spans="1:6" ht="15" hidden="1" customHeight="1" x14ac:dyDescent="0.25">
      <c r="A325" s="15">
        <v>44824</v>
      </c>
      <c r="B325" s="7" t="s">
        <v>355</v>
      </c>
      <c r="C325" s="7"/>
      <c r="D325" s="16">
        <v>488250</v>
      </c>
      <c r="E325" s="16">
        <v>0</v>
      </c>
      <c r="F325" s="17">
        <v>-4363154.59</v>
      </c>
    </row>
    <row r="326" spans="1:6" ht="15" hidden="1" customHeight="1" x14ac:dyDescent="0.25">
      <c r="A326" s="15">
        <v>44824</v>
      </c>
      <c r="B326" s="7" t="s">
        <v>355</v>
      </c>
      <c r="C326" s="7"/>
      <c r="D326" s="16">
        <v>488474</v>
      </c>
      <c r="E326" s="16">
        <v>0</v>
      </c>
      <c r="F326" s="17">
        <v>-4851628.59</v>
      </c>
    </row>
    <row r="327" spans="1:6" ht="15" hidden="1" customHeight="1" x14ac:dyDescent="0.25">
      <c r="A327" s="15">
        <v>44824</v>
      </c>
      <c r="B327" s="7" t="s">
        <v>355</v>
      </c>
      <c r="C327" s="7"/>
      <c r="D327" s="16">
        <v>1012260</v>
      </c>
      <c r="E327" s="16">
        <v>0</v>
      </c>
      <c r="F327" s="17">
        <v>-5863888.5899999999</v>
      </c>
    </row>
    <row r="328" spans="1:6" ht="15" hidden="1" customHeight="1" x14ac:dyDescent="0.25">
      <c r="A328" s="15">
        <v>44824</v>
      </c>
      <c r="B328" s="7" t="s">
        <v>355</v>
      </c>
      <c r="C328" s="7"/>
      <c r="D328" s="16">
        <v>1118250</v>
      </c>
      <c r="E328" s="16">
        <v>0</v>
      </c>
      <c r="F328" s="17">
        <v>-6982138.5899999999</v>
      </c>
    </row>
    <row r="329" spans="1:6" ht="15" customHeight="1" x14ac:dyDescent="0.25">
      <c r="A329" s="15">
        <v>44824</v>
      </c>
      <c r="B329" s="7" t="s">
        <v>76</v>
      </c>
      <c r="C329" s="7" t="s">
        <v>77</v>
      </c>
      <c r="D329" s="16">
        <v>0</v>
      </c>
      <c r="E329" s="16">
        <v>789791.2</v>
      </c>
      <c r="F329" s="17">
        <v>-6192347.3899999997</v>
      </c>
    </row>
    <row r="330" spans="1:6" ht="15" customHeight="1" x14ac:dyDescent="0.25">
      <c r="A330" s="15">
        <v>44824</v>
      </c>
      <c r="B330" s="7" t="s">
        <v>76</v>
      </c>
      <c r="C330" s="7" t="s">
        <v>77</v>
      </c>
      <c r="D330" s="16">
        <v>0</v>
      </c>
      <c r="E330" s="16">
        <v>2500000</v>
      </c>
      <c r="F330" s="17">
        <v>-3692347.39</v>
      </c>
    </row>
    <row r="331" spans="1:6" ht="15" customHeight="1" x14ac:dyDescent="0.25">
      <c r="A331" s="15">
        <v>44824</v>
      </c>
      <c r="B331" s="7" t="s">
        <v>364</v>
      </c>
      <c r="C331" s="7" t="s">
        <v>8</v>
      </c>
      <c r="D331" s="16">
        <v>0</v>
      </c>
      <c r="E331" s="16">
        <v>1800000</v>
      </c>
      <c r="F331" s="17">
        <v>-1892347.39</v>
      </c>
    </row>
    <row r="332" spans="1:6" ht="15" customHeight="1" x14ac:dyDescent="0.25">
      <c r="A332" s="15">
        <v>44824</v>
      </c>
      <c r="B332" s="7" t="s">
        <v>356</v>
      </c>
      <c r="C332" s="7" t="s">
        <v>151</v>
      </c>
      <c r="D332" s="16">
        <v>0</v>
      </c>
      <c r="E332" s="16">
        <v>82514.679999999993</v>
      </c>
      <c r="F332" s="17">
        <v>-1809832.71</v>
      </c>
    </row>
    <row r="333" spans="1:6" ht="15" hidden="1" customHeight="1" x14ac:dyDescent="0.25">
      <c r="A333" s="15">
        <v>44824</v>
      </c>
      <c r="B333" s="7" t="s">
        <v>15</v>
      </c>
      <c r="C333" s="7" t="s">
        <v>16</v>
      </c>
      <c r="D333" s="16">
        <v>8.25</v>
      </c>
      <c r="E333" s="16">
        <v>0</v>
      </c>
      <c r="F333" s="17">
        <v>-1809840.96</v>
      </c>
    </row>
    <row r="334" spans="1:6" ht="15" customHeight="1" x14ac:dyDescent="0.25">
      <c r="A334" s="15">
        <v>44824</v>
      </c>
      <c r="B334" s="7" t="s">
        <v>356</v>
      </c>
      <c r="C334" s="7" t="s">
        <v>110</v>
      </c>
      <c r="D334" s="16">
        <v>0</v>
      </c>
      <c r="E334" s="16">
        <v>769247.89</v>
      </c>
      <c r="F334" s="17">
        <v>-1040593.07</v>
      </c>
    </row>
    <row r="335" spans="1:6" ht="15" hidden="1" customHeight="1" x14ac:dyDescent="0.25">
      <c r="A335" s="15">
        <v>44824</v>
      </c>
      <c r="B335" s="7" t="s">
        <v>15</v>
      </c>
      <c r="C335" s="7" t="s">
        <v>16</v>
      </c>
      <c r="D335" s="16">
        <v>76.92</v>
      </c>
      <c r="E335" s="16">
        <v>0</v>
      </c>
      <c r="F335" s="17">
        <v>-1040669.99</v>
      </c>
    </row>
    <row r="336" spans="1:6" ht="15" hidden="1" customHeight="1" x14ac:dyDescent="0.25">
      <c r="A336" s="15">
        <v>44824</v>
      </c>
      <c r="B336" s="7" t="s">
        <v>355</v>
      </c>
      <c r="C336" s="7" t="s">
        <v>57</v>
      </c>
      <c r="D336" s="16">
        <v>47300</v>
      </c>
      <c r="E336" s="16">
        <v>0</v>
      </c>
      <c r="F336" s="17">
        <v>-1087969.99</v>
      </c>
    </row>
    <row r="337" spans="1:6" ht="15" hidden="1" customHeight="1" x14ac:dyDescent="0.25">
      <c r="A337" s="15">
        <v>44824</v>
      </c>
      <c r="B337" s="7" t="s">
        <v>355</v>
      </c>
      <c r="C337" s="7" t="s">
        <v>152</v>
      </c>
      <c r="D337" s="16">
        <v>30000</v>
      </c>
      <c r="E337" s="16">
        <v>0</v>
      </c>
      <c r="F337" s="17">
        <v>-1117969.99</v>
      </c>
    </row>
    <row r="338" spans="1:6" ht="15" customHeight="1" x14ac:dyDescent="0.25">
      <c r="A338" s="15">
        <v>44824</v>
      </c>
      <c r="B338" s="7" t="s">
        <v>356</v>
      </c>
      <c r="C338" s="7" t="s">
        <v>153</v>
      </c>
      <c r="D338" s="16">
        <v>0</v>
      </c>
      <c r="E338" s="16">
        <v>336922.21</v>
      </c>
      <c r="F338" s="17">
        <v>-781047.78</v>
      </c>
    </row>
    <row r="339" spans="1:6" ht="15" hidden="1" customHeight="1" x14ac:dyDescent="0.25">
      <c r="A339" s="15">
        <v>44824</v>
      </c>
      <c r="B339" s="7" t="s">
        <v>15</v>
      </c>
      <c r="C339" s="7" t="s">
        <v>16</v>
      </c>
      <c r="D339" s="16">
        <v>33.69</v>
      </c>
      <c r="E339" s="16">
        <v>0</v>
      </c>
      <c r="F339" s="17">
        <v>-781081.47</v>
      </c>
    </row>
    <row r="340" spans="1:6" ht="15" hidden="1" customHeight="1" x14ac:dyDescent="0.25">
      <c r="A340" s="15">
        <v>44824</v>
      </c>
      <c r="B340" s="7" t="s">
        <v>81</v>
      </c>
      <c r="C340" s="7" t="s">
        <v>154</v>
      </c>
      <c r="D340" s="16">
        <v>19746.89</v>
      </c>
      <c r="E340" s="16">
        <v>0</v>
      </c>
      <c r="F340" s="17">
        <v>-800828.36</v>
      </c>
    </row>
    <row r="341" spans="1:6" ht="15" hidden="1" customHeight="1" x14ac:dyDescent="0.25">
      <c r="A341" s="15">
        <v>44824</v>
      </c>
      <c r="B341" s="7" t="s">
        <v>368</v>
      </c>
      <c r="C341" s="7" t="s">
        <v>154</v>
      </c>
      <c r="D341" s="16">
        <v>2073.42</v>
      </c>
      <c r="E341" s="16">
        <v>0</v>
      </c>
      <c r="F341" s="17">
        <v>-802901.78</v>
      </c>
    </row>
    <row r="342" spans="1:6" ht="15" hidden="1" customHeight="1" x14ac:dyDescent="0.25">
      <c r="A342" s="15">
        <v>44824</v>
      </c>
      <c r="B342" s="7" t="s">
        <v>369</v>
      </c>
      <c r="C342" s="7" t="s">
        <v>154</v>
      </c>
      <c r="D342" s="16">
        <v>3001.21</v>
      </c>
      <c r="E342" s="16">
        <v>0</v>
      </c>
      <c r="F342" s="17">
        <v>-805902.99</v>
      </c>
    </row>
    <row r="343" spans="1:6" ht="15" hidden="1" customHeight="1" x14ac:dyDescent="0.25">
      <c r="A343" s="15">
        <v>44824</v>
      </c>
      <c r="B343" s="7" t="s">
        <v>81</v>
      </c>
      <c r="C343" s="7" t="s">
        <v>155</v>
      </c>
      <c r="D343" s="16">
        <v>119411.45</v>
      </c>
      <c r="E343" s="16">
        <v>0</v>
      </c>
      <c r="F343" s="17">
        <v>-925314.44</v>
      </c>
    </row>
    <row r="344" spans="1:6" ht="15" hidden="1" customHeight="1" x14ac:dyDescent="0.25">
      <c r="A344" s="15">
        <v>44824</v>
      </c>
      <c r="B344" s="7" t="s">
        <v>368</v>
      </c>
      <c r="C344" s="7" t="s">
        <v>155</v>
      </c>
      <c r="D344" s="16">
        <v>12538.2</v>
      </c>
      <c r="E344" s="16">
        <v>0</v>
      </c>
      <c r="F344" s="17">
        <v>-937852.64</v>
      </c>
    </row>
    <row r="345" spans="1:6" ht="15" hidden="1" customHeight="1" x14ac:dyDescent="0.25">
      <c r="A345" s="15">
        <v>44824</v>
      </c>
      <c r="B345" s="7" t="s">
        <v>369</v>
      </c>
      <c r="C345" s="7" t="s">
        <v>155</v>
      </c>
      <c r="D345" s="16">
        <v>5700</v>
      </c>
      <c r="E345" s="16">
        <v>0</v>
      </c>
      <c r="F345" s="17">
        <v>-943552.64</v>
      </c>
    </row>
    <row r="346" spans="1:6" ht="15" hidden="1" customHeight="1" x14ac:dyDescent="0.25">
      <c r="A346" s="15">
        <v>44824</v>
      </c>
      <c r="B346" s="7" t="s">
        <v>81</v>
      </c>
      <c r="C346" s="7" t="s">
        <v>155</v>
      </c>
      <c r="D346" s="16">
        <v>117312.76</v>
      </c>
      <c r="E346" s="16">
        <v>0</v>
      </c>
      <c r="F346" s="17">
        <v>-1060865.3999999999</v>
      </c>
    </row>
    <row r="347" spans="1:6" ht="15" hidden="1" customHeight="1" x14ac:dyDescent="0.25">
      <c r="A347" s="15">
        <v>44824</v>
      </c>
      <c r="B347" s="7" t="s">
        <v>368</v>
      </c>
      <c r="C347" s="7" t="s">
        <v>155</v>
      </c>
      <c r="D347" s="16">
        <v>12317.84</v>
      </c>
      <c r="E347" s="16">
        <v>0</v>
      </c>
      <c r="F347" s="17">
        <v>-1073183.24</v>
      </c>
    </row>
    <row r="348" spans="1:6" ht="15" hidden="1" customHeight="1" x14ac:dyDescent="0.25">
      <c r="A348" s="15">
        <v>44824</v>
      </c>
      <c r="B348" s="7" t="s">
        <v>369</v>
      </c>
      <c r="C348" s="7" t="s">
        <v>155</v>
      </c>
      <c r="D348" s="16">
        <v>3800</v>
      </c>
      <c r="E348" s="16">
        <v>0</v>
      </c>
      <c r="F348" s="17">
        <v>-1076983.24</v>
      </c>
    </row>
    <row r="349" spans="1:6" ht="15" hidden="1" customHeight="1" x14ac:dyDescent="0.25">
      <c r="A349" s="15">
        <v>44824</v>
      </c>
      <c r="B349" s="7" t="s">
        <v>17</v>
      </c>
      <c r="C349" s="7"/>
      <c r="D349" s="16">
        <v>32612.63</v>
      </c>
      <c r="E349" s="16">
        <v>0</v>
      </c>
      <c r="F349" s="17">
        <v>-1109595.8700000001</v>
      </c>
    </row>
    <row r="350" spans="1:6" ht="15" hidden="1" customHeight="1" x14ac:dyDescent="0.25">
      <c r="A350" s="15">
        <v>44824</v>
      </c>
      <c r="B350" s="7" t="s">
        <v>18</v>
      </c>
      <c r="C350" s="7"/>
      <c r="D350" s="16">
        <v>26870.86</v>
      </c>
      <c r="E350" s="16">
        <v>0</v>
      </c>
      <c r="F350" s="17">
        <v>-1136466.73</v>
      </c>
    </row>
    <row r="351" spans="1:6" ht="15" hidden="1" customHeight="1" x14ac:dyDescent="0.25">
      <c r="A351" s="15">
        <v>44824</v>
      </c>
      <c r="B351" s="7" t="s">
        <v>358</v>
      </c>
      <c r="C351" s="7"/>
      <c r="D351" s="16">
        <v>473.87</v>
      </c>
      <c r="E351" s="16">
        <v>0</v>
      </c>
      <c r="F351" s="17">
        <v>-1136940.6000000001</v>
      </c>
    </row>
    <row r="352" spans="1:6" ht="15" hidden="1" customHeight="1" x14ac:dyDescent="0.25">
      <c r="A352" s="15">
        <v>44824</v>
      </c>
      <c r="B352" s="7" t="s">
        <v>83</v>
      </c>
      <c r="C352" s="7"/>
      <c r="D352" s="16">
        <v>99.51</v>
      </c>
      <c r="E352" s="16">
        <v>0</v>
      </c>
      <c r="F352" s="17">
        <v>-1137040.1100000001</v>
      </c>
    </row>
    <row r="353" spans="1:6" ht="15" hidden="1" customHeight="1" x14ac:dyDescent="0.25">
      <c r="A353" s="15">
        <v>44824</v>
      </c>
      <c r="B353" s="7" t="s">
        <v>358</v>
      </c>
      <c r="C353" s="7"/>
      <c r="D353" s="16">
        <v>600</v>
      </c>
      <c r="E353" s="16">
        <v>0</v>
      </c>
      <c r="F353" s="17">
        <v>-1137640.1100000001</v>
      </c>
    </row>
    <row r="354" spans="1:6" ht="15" hidden="1" customHeight="1" x14ac:dyDescent="0.25">
      <c r="A354" s="15">
        <v>44824</v>
      </c>
      <c r="B354" s="7" t="s">
        <v>83</v>
      </c>
      <c r="C354" s="7"/>
      <c r="D354" s="16">
        <v>126</v>
      </c>
      <c r="E354" s="16">
        <v>0</v>
      </c>
      <c r="F354" s="17">
        <v>-1137766.1100000001</v>
      </c>
    </row>
    <row r="355" spans="1:6" ht="15" hidden="1" customHeight="1" x14ac:dyDescent="0.25">
      <c r="A355" s="15">
        <v>44824</v>
      </c>
      <c r="B355" s="7" t="s">
        <v>358</v>
      </c>
      <c r="C355" s="7"/>
      <c r="D355" s="16">
        <v>900</v>
      </c>
      <c r="E355" s="16">
        <v>0</v>
      </c>
      <c r="F355" s="17">
        <v>-1138666.1100000001</v>
      </c>
    </row>
    <row r="356" spans="1:6" ht="15" hidden="1" customHeight="1" x14ac:dyDescent="0.25">
      <c r="A356" s="15">
        <v>44824</v>
      </c>
      <c r="B356" s="7" t="s">
        <v>83</v>
      </c>
      <c r="C356" s="7"/>
      <c r="D356" s="16">
        <v>189</v>
      </c>
      <c r="E356" s="16">
        <v>0</v>
      </c>
      <c r="F356" s="17">
        <v>-1138855.1100000001</v>
      </c>
    </row>
    <row r="357" spans="1:6" ht="15" hidden="1" customHeight="1" x14ac:dyDescent="0.25">
      <c r="A357" s="15">
        <v>44824</v>
      </c>
      <c r="B357" s="7" t="s">
        <v>17</v>
      </c>
      <c r="C357" s="7"/>
      <c r="D357" s="16">
        <v>14.33</v>
      </c>
      <c r="E357" s="16">
        <v>0</v>
      </c>
      <c r="F357" s="17">
        <v>-1138869.44</v>
      </c>
    </row>
    <row r="358" spans="1:6" ht="15" hidden="1" customHeight="1" x14ac:dyDescent="0.25">
      <c r="A358" s="15">
        <v>44824</v>
      </c>
      <c r="B358" s="7" t="s">
        <v>355</v>
      </c>
      <c r="C358" s="7"/>
      <c r="D358" s="16">
        <v>83730.789999999994</v>
      </c>
      <c r="E358" s="16">
        <v>0</v>
      </c>
      <c r="F358" s="17">
        <v>-1222600.23</v>
      </c>
    </row>
    <row r="359" spans="1:6" ht="15" hidden="1" customHeight="1" x14ac:dyDescent="0.25">
      <c r="A359" s="15">
        <v>44824</v>
      </c>
      <c r="B359" s="7" t="s">
        <v>17</v>
      </c>
      <c r="C359" s="7"/>
      <c r="D359" s="16">
        <v>502.38</v>
      </c>
      <c r="E359" s="16">
        <v>0</v>
      </c>
      <c r="F359" s="17">
        <v>-1223102.6100000001</v>
      </c>
    </row>
    <row r="360" spans="1:6" ht="15" hidden="1" customHeight="1" x14ac:dyDescent="0.25">
      <c r="A360" s="15">
        <v>44825</v>
      </c>
      <c r="B360" s="7" t="s">
        <v>355</v>
      </c>
      <c r="C360" s="7"/>
      <c r="D360" s="16">
        <v>83730.789999999994</v>
      </c>
      <c r="E360" s="16">
        <v>0</v>
      </c>
      <c r="F360" s="17">
        <v>-1306833.3999999999</v>
      </c>
    </row>
    <row r="361" spans="1:6" ht="15" hidden="1" customHeight="1" x14ac:dyDescent="0.25">
      <c r="A361" s="15">
        <v>44825</v>
      </c>
      <c r="B361" s="7" t="s">
        <v>355</v>
      </c>
      <c r="C361" s="7"/>
      <c r="D361" s="16">
        <v>90447.5</v>
      </c>
      <c r="E361" s="16">
        <v>0</v>
      </c>
      <c r="F361" s="17">
        <v>-1397280.9</v>
      </c>
    </row>
    <row r="362" spans="1:6" ht="15" hidden="1" customHeight="1" x14ac:dyDescent="0.25">
      <c r="A362" s="15">
        <v>44825</v>
      </c>
      <c r="B362" s="7" t="s">
        <v>355</v>
      </c>
      <c r="C362" s="7"/>
      <c r="D362" s="16">
        <v>91330.8</v>
      </c>
      <c r="E362" s="16">
        <v>0</v>
      </c>
      <c r="F362" s="17">
        <v>-1488611.7</v>
      </c>
    </row>
    <row r="363" spans="1:6" ht="15" hidden="1" customHeight="1" x14ac:dyDescent="0.25">
      <c r="A363" s="15">
        <v>44825</v>
      </c>
      <c r="B363" s="7" t="s">
        <v>355</v>
      </c>
      <c r="C363" s="7"/>
      <c r="D363" s="16">
        <v>125000</v>
      </c>
      <c r="E363" s="16">
        <v>0</v>
      </c>
      <c r="F363" s="17">
        <v>-1613611.7</v>
      </c>
    </row>
    <row r="364" spans="1:6" ht="15" hidden="1" customHeight="1" x14ac:dyDescent="0.25">
      <c r="A364" s="15">
        <v>44825</v>
      </c>
      <c r="B364" s="7" t="s">
        <v>355</v>
      </c>
      <c r="C364" s="7"/>
      <c r="D364" s="16">
        <v>287475.37</v>
      </c>
      <c r="E364" s="16">
        <v>0</v>
      </c>
      <c r="F364" s="17">
        <v>-1901087.07</v>
      </c>
    </row>
    <row r="365" spans="1:6" ht="15" hidden="1" customHeight="1" x14ac:dyDescent="0.25">
      <c r="A365" s="15">
        <v>44825</v>
      </c>
      <c r="B365" s="7" t="s">
        <v>355</v>
      </c>
      <c r="C365" s="7"/>
      <c r="D365" s="16">
        <v>305475</v>
      </c>
      <c r="E365" s="16">
        <v>0</v>
      </c>
      <c r="F365" s="17">
        <v>-2206562.0699999998</v>
      </c>
    </row>
    <row r="366" spans="1:6" ht="15" hidden="1" customHeight="1" x14ac:dyDescent="0.25">
      <c r="A366" s="15">
        <v>44825</v>
      </c>
      <c r="B366" s="7" t="s">
        <v>355</v>
      </c>
      <c r="C366" s="7"/>
      <c r="D366" s="16">
        <v>363570.2</v>
      </c>
      <c r="E366" s="16">
        <v>0</v>
      </c>
      <c r="F366" s="17">
        <v>-2570132.27</v>
      </c>
    </row>
    <row r="367" spans="1:6" ht="15" hidden="1" customHeight="1" x14ac:dyDescent="0.25">
      <c r="A367" s="15">
        <v>44825</v>
      </c>
      <c r="B367" s="7" t="s">
        <v>355</v>
      </c>
      <c r="C367" s="7"/>
      <c r="D367" s="16">
        <v>408839.95</v>
      </c>
      <c r="E367" s="16">
        <v>0</v>
      </c>
      <c r="F367" s="17">
        <v>-2978972.22</v>
      </c>
    </row>
    <row r="368" spans="1:6" ht="15" hidden="1" customHeight="1" x14ac:dyDescent="0.25">
      <c r="A368" s="15">
        <v>44825</v>
      </c>
      <c r="B368" s="7" t="s">
        <v>355</v>
      </c>
      <c r="C368" s="7"/>
      <c r="D368" s="16">
        <v>1013000</v>
      </c>
      <c r="E368" s="16">
        <v>0</v>
      </c>
      <c r="F368" s="17">
        <v>-3991972.22</v>
      </c>
    </row>
    <row r="369" spans="1:6" ht="15" customHeight="1" x14ac:dyDescent="0.25">
      <c r="A369" s="15">
        <v>44825</v>
      </c>
      <c r="B369" s="7" t="s">
        <v>361</v>
      </c>
      <c r="C369" s="7" t="s">
        <v>8</v>
      </c>
      <c r="D369" s="16">
        <v>0</v>
      </c>
      <c r="E369" s="16">
        <v>2100000</v>
      </c>
      <c r="F369" s="17">
        <v>-1891972.22</v>
      </c>
    </row>
    <row r="370" spans="1:6" ht="15" customHeight="1" x14ac:dyDescent="0.25">
      <c r="A370" s="15">
        <v>44825</v>
      </c>
      <c r="B370" s="7" t="s">
        <v>356</v>
      </c>
      <c r="C370" s="7" t="s">
        <v>169</v>
      </c>
      <c r="D370" s="16">
        <v>0</v>
      </c>
      <c r="E370" s="16">
        <v>1619578.8799999999</v>
      </c>
      <c r="F370" s="17">
        <v>-272393.34000000003</v>
      </c>
    </row>
    <row r="371" spans="1:6" ht="15" hidden="1" customHeight="1" x14ac:dyDescent="0.25">
      <c r="A371" s="15">
        <v>44825</v>
      </c>
      <c r="B371" s="7" t="s">
        <v>15</v>
      </c>
      <c r="C371" s="7" t="s">
        <v>16</v>
      </c>
      <c r="D371" s="16">
        <v>161.96</v>
      </c>
      <c r="E371" s="16">
        <v>0</v>
      </c>
      <c r="F371" s="17">
        <v>-272555.3</v>
      </c>
    </row>
    <row r="372" spans="1:6" ht="15" customHeight="1" x14ac:dyDescent="0.25">
      <c r="A372" s="15">
        <v>44825</v>
      </c>
      <c r="B372" s="7" t="s">
        <v>76</v>
      </c>
      <c r="C372" s="7" t="s">
        <v>77</v>
      </c>
      <c r="D372" s="16">
        <v>0</v>
      </c>
      <c r="E372" s="16">
        <v>287212</v>
      </c>
      <c r="F372" s="17">
        <v>14656.7</v>
      </c>
    </row>
    <row r="373" spans="1:6" ht="15" hidden="1" customHeight="1" x14ac:dyDescent="0.25">
      <c r="A373" s="15">
        <v>44825</v>
      </c>
      <c r="B373" s="7" t="s">
        <v>357</v>
      </c>
      <c r="C373" s="7" t="s">
        <v>59</v>
      </c>
      <c r="D373" s="16">
        <v>588191</v>
      </c>
      <c r="E373" s="16">
        <v>0</v>
      </c>
      <c r="F373" s="17">
        <v>-573534.30000000005</v>
      </c>
    </row>
    <row r="374" spans="1:6" ht="15" hidden="1" customHeight="1" x14ac:dyDescent="0.25">
      <c r="A374" s="15">
        <v>44825</v>
      </c>
      <c r="B374" s="7" t="s">
        <v>355</v>
      </c>
      <c r="C374" s="7" t="s">
        <v>171</v>
      </c>
      <c r="D374" s="16">
        <v>141075.6</v>
      </c>
      <c r="E374" s="16">
        <v>0</v>
      </c>
      <c r="F374" s="17">
        <v>-714609.9</v>
      </c>
    </row>
    <row r="375" spans="1:6" ht="15" hidden="1" customHeight="1" x14ac:dyDescent="0.25">
      <c r="A375" s="15">
        <v>44825</v>
      </c>
      <c r="B375" s="7" t="s">
        <v>355</v>
      </c>
      <c r="C375" s="7" t="s">
        <v>172</v>
      </c>
      <c r="D375" s="16">
        <v>22614.9</v>
      </c>
      <c r="E375" s="16">
        <v>0</v>
      </c>
      <c r="F375" s="17">
        <v>-737224.8</v>
      </c>
    </row>
    <row r="376" spans="1:6" ht="15" hidden="1" customHeight="1" x14ac:dyDescent="0.25">
      <c r="A376" s="15">
        <v>44825</v>
      </c>
      <c r="B376" s="7" t="s">
        <v>355</v>
      </c>
      <c r="C376" s="7" t="s">
        <v>173</v>
      </c>
      <c r="D376" s="16">
        <v>147852.13</v>
      </c>
      <c r="E376" s="16">
        <v>0</v>
      </c>
      <c r="F376" s="17">
        <v>-885076.93</v>
      </c>
    </row>
    <row r="377" spans="1:6" ht="15" hidden="1" customHeight="1" x14ac:dyDescent="0.25">
      <c r="A377" s="15">
        <v>44825</v>
      </c>
      <c r="B377" s="7" t="s">
        <v>358</v>
      </c>
      <c r="C377" s="7"/>
      <c r="D377" s="16">
        <v>250</v>
      </c>
      <c r="E377" s="16">
        <v>0</v>
      </c>
      <c r="F377" s="17">
        <v>-885326.93</v>
      </c>
    </row>
    <row r="378" spans="1:6" ht="15" hidden="1" customHeight="1" x14ac:dyDescent="0.25">
      <c r="A378" s="15">
        <v>44825</v>
      </c>
      <c r="B378" s="7" t="s">
        <v>83</v>
      </c>
      <c r="C378" s="7"/>
      <c r="D378" s="16">
        <v>52.5</v>
      </c>
      <c r="E378" s="16">
        <v>0</v>
      </c>
      <c r="F378" s="17">
        <v>-885379.43</v>
      </c>
    </row>
    <row r="379" spans="1:6" ht="15" hidden="1" customHeight="1" x14ac:dyDescent="0.25">
      <c r="A379" s="15">
        <v>44825</v>
      </c>
      <c r="B379" s="7" t="s">
        <v>355</v>
      </c>
      <c r="C379" s="7" t="s">
        <v>174</v>
      </c>
      <c r="D379" s="16">
        <v>70000</v>
      </c>
      <c r="E379" s="16">
        <v>0</v>
      </c>
      <c r="F379" s="17">
        <v>-955379.43</v>
      </c>
    </row>
    <row r="380" spans="1:6" ht="15" hidden="1" customHeight="1" x14ac:dyDescent="0.25">
      <c r="A380" s="15">
        <v>44825</v>
      </c>
      <c r="B380" s="7" t="s">
        <v>358</v>
      </c>
      <c r="C380" s="7"/>
      <c r="D380" s="16">
        <v>250</v>
      </c>
      <c r="E380" s="16">
        <v>0</v>
      </c>
      <c r="F380" s="17">
        <v>-955629.43</v>
      </c>
    </row>
    <row r="381" spans="1:6" ht="15" hidden="1" customHeight="1" x14ac:dyDescent="0.25">
      <c r="A381" s="15">
        <v>44825</v>
      </c>
      <c r="B381" s="7" t="s">
        <v>83</v>
      </c>
      <c r="C381" s="7"/>
      <c r="D381" s="16">
        <v>52.5</v>
      </c>
      <c r="E381" s="16">
        <v>0</v>
      </c>
      <c r="F381" s="17">
        <v>-955681.93</v>
      </c>
    </row>
    <row r="382" spans="1:6" ht="15" hidden="1" customHeight="1" x14ac:dyDescent="0.25">
      <c r="A382" s="15">
        <v>44825</v>
      </c>
      <c r="B382" s="7" t="s">
        <v>355</v>
      </c>
      <c r="C382" s="7" t="s">
        <v>175</v>
      </c>
      <c r="D382" s="16">
        <v>70000</v>
      </c>
      <c r="E382" s="16">
        <v>0</v>
      </c>
      <c r="F382" s="17">
        <v>-1025681.93</v>
      </c>
    </row>
    <row r="383" spans="1:6" ht="15" hidden="1" customHeight="1" x14ac:dyDescent="0.25">
      <c r="A383" s="15">
        <v>44825</v>
      </c>
      <c r="B383" s="7" t="s">
        <v>358</v>
      </c>
      <c r="C383" s="7"/>
      <c r="D383" s="16">
        <v>250</v>
      </c>
      <c r="E383" s="16">
        <v>0</v>
      </c>
      <c r="F383" s="17">
        <v>-1025931.93</v>
      </c>
    </row>
    <row r="384" spans="1:6" ht="15" hidden="1" customHeight="1" x14ac:dyDescent="0.25">
      <c r="A384" s="15">
        <v>44825</v>
      </c>
      <c r="B384" s="7" t="s">
        <v>83</v>
      </c>
      <c r="C384" s="7"/>
      <c r="D384" s="16">
        <v>52.5</v>
      </c>
      <c r="E384" s="16">
        <v>0</v>
      </c>
      <c r="F384" s="17">
        <v>-1025984.43</v>
      </c>
    </row>
    <row r="385" spans="1:6" ht="15" hidden="1" customHeight="1" x14ac:dyDescent="0.25">
      <c r="A385" s="15">
        <v>44825</v>
      </c>
      <c r="B385" s="7" t="s">
        <v>355</v>
      </c>
      <c r="C385" s="7" t="s">
        <v>176</v>
      </c>
      <c r="D385" s="16">
        <v>28300</v>
      </c>
      <c r="E385" s="16">
        <v>0</v>
      </c>
      <c r="F385" s="17">
        <v>-1054284.43</v>
      </c>
    </row>
    <row r="386" spans="1:6" ht="15" hidden="1" customHeight="1" x14ac:dyDescent="0.25">
      <c r="A386" s="15">
        <v>44825</v>
      </c>
      <c r="B386" s="7" t="s">
        <v>358</v>
      </c>
      <c r="C386" s="7"/>
      <c r="D386" s="16">
        <v>250</v>
      </c>
      <c r="E386" s="16">
        <v>0</v>
      </c>
      <c r="F386" s="17">
        <v>-1054534.43</v>
      </c>
    </row>
    <row r="387" spans="1:6" ht="15" hidden="1" customHeight="1" x14ac:dyDescent="0.25">
      <c r="A387" s="15">
        <v>44825</v>
      </c>
      <c r="B387" s="7" t="s">
        <v>83</v>
      </c>
      <c r="C387" s="7"/>
      <c r="D387" s="16">
        <v>52.5</v>
      </c>
      <c r="E387" s="16">
        <v>0</v>
      </c>
      <c r="F387" s="17">
        <v>-1054586.93</v>
      </c>
    </row>
    <row r="388" spans="1:6" ht="15" hidden="1" customHeight="1" x14ac:dyDescent="0.25">
      <c r="A388" s="15">
        <v>44825</v>
      </c>
      <c r="B388" s="7" t="s">
        <v>355</v>
      </c>
      <c r="C388" s="7" t="s">
        <v>177</v>
      </c>
      <c r="D388" s="16">
        <v>34485</v>
      </c>
      <c r="E388" s="16">
        <v>0</v>
      </c>
      <c r="F388" s="17">
        <v>-1089071.93</v>
      </c>
    </row>
    <row r="389" spans="1:6" ht="15" hidden="1" customHeight="1" x14ac:dyDescent="0.25">
      <c r="A389" s="15">
        <v>44825</v>
      </c>
      <c r="B389" s="7" t="s">
        <v>358</v>
      </c>
      <c r="C389" s="7"/>
      <c r="D389" s="16">
        <v>250</v>
      </c>
      <c r="E389" s="16">
        <v>0</v>
      </c>
      <c r="F389" s="17">
        <v>-1089321.93</v>
      </c>
    </row>
    <row r="390" spans="1:6" ht="15" hidden="1" customHeight="1" x14ac:dyDescent="0.25">
      <c r="A390" s="15">
        <v>44825</v>
      </c>
      <c r="B390" s="7" t="s">
        <v>83</v>
      </c>
      <c r="C390" s="7"/>
      <c r="D390" s="16">
        <v>52.5</v>
      </c>
      <c r="E390" s="16">
        <v>0</v>
      </c>
      <c r="F390" s="17">
        <v>-1089374.43</v>
      </c>
    </row>
    <row r="391" spans="1:6" ht="15" hidden="1" customHeight="1" x14ac:dyDescent="0.25">
      <c r="A391" s="15">
        <v>44825</v>
      </c>
      <c r="B391" s="7" t="s">
        <v>355</v>
      </c>
      <c r="C391" s="7" t="s">
        <v>178</v>
      </c>
      <c r="D391" s="16">
        <v>140000</v>
      </c>
      <c r="E391" s="16">
        <v>0</v>
      </c>
      <c r="F391" s="17">
        <v>-1229374.43</v>
      </c>
    </row>
    <row r="392" spans="1:6" ht="15" hidden="1" customHeight="1" x14ac:dyDescent="0.25">
      <c r="A392" s="15">
        <v>44825</v>
      </c>
      <c r="B392" s="7" t="s">
        <v>358</v>
      </c>
      <c r="C392" s="7"/>
      <c r="D392" s="16">
        <v>250</v>
      </c>
      <c r="E392" s="16">
        <v>0</v>
      </c>
      <c r="F392" s="17">
        <v>-1229624.43</v>
      </c>
    </row>
    <row r="393" spans="1:6" ht="15" hidden="1" customHeight="1" x14ac:dyDescent="0.25">
      <c r="A393" s="15">
        <v>44825</v>
      </c>
      <c r="B393" s="7" t="s">
        <v>83</v>
      </c>
      <c r="C393" s="7"/>
      <c r="D393" s="16">
        <v>52.5</v>
      </c>
      <c r="E393" s="16">
        <v>0</v>
      </c>
      <c r="F393" s="17">
        <v>-1229676.93</v>
      </c>
    </row>
    <row r="394" spans="1:6" ht="15" hidden="1" customHeight="1" x14ac:dyDescent="0.25">
      <c r="A394" s="15">
        <v>44825</v>
      </c>
      <c r="B394" s="7" t="s">
        <v>355</v>
      </c>
      <c r="C394" s="7" t="s">
        <v>179</v>
      </c>
      <c r="D394" s="16">
        <v>185471</v>
      </c>
      <c r="E394" s="16">
        <v>0</v>
      </c>
      <c r="F394" s="17">
        <v>-1415147.93</v>
      </c>
    </row>
    <row r="395" spans="1:6" ht="15" hidden="1" customHeight="1" x14ac:dyDescent="0.25">
      <c r="A395" s="15">
        <v>44825</v>
      </c>
      <c r="B395" s="7" t="s">
        <v>358</v>
      </c>
      <c r="C395" s="7"/>
      <c r="D395" s="16">
        <v>250</v>
      </c>
      <c r="E395" s="16">
        <v>0</v>
      </c>
      <c r="F395" s="17">
        <v>-1415397.93</v>
      </c>
    </row>
    <row r="396" spans="1:6" ht="15" hidden="1" customHeight="1" x14ac:dyDescent="0.25">
      <c r="A396" s="15">
        <v>44825</v>
      </c>
      <c r="B396" s="7" t="s">
        <v>83</v>
      </c>
      <c r="C396" s="7"/>
      <c r="D396" s="16">
        <v>52.5</v>
      </c>
      <c r="E396" s="16">
        <v>0</v>
      </c>
      <c r="F396" s="17">
        <v>-1415450.43</v>
      </c>
    </row>
    <row r="397" spans="1:6" ht="15" hidden="1" customHeight="1" x14ac:dyDescent="0.25">
      <c r="A397" s="15">
        <v>44825</v>
      </c>
      <c r="B397" s="7" t="s">
        <v>355</v>
      </c>
      <c r="C397" s="7" t="s">
        <v>180</v>
      </c>
      <c r="D397" s="16">
        <v>64532</v>
      </c>
      <c r="E397" s="16">
        <v>0</v>
      </c>
      <c r="F397" s="17">
        <v>-1479982.43</v>
      </c>
    </row>
    <row r="398" spans="1:6" ht="15" hidden="1" customHeight="1" x14ac:dyDescent="0.25">
      <c r="A398" s="15">
        <v>44825</v>
      </c>
      <c r="B398" s="7" t="s">
        <v>358</v>
      </c>
      <c r="C398" s="7"/>
      <c r="D398" s="16">
        <v>250</v>
      </c>
      <c r="E398" s="16">
        <v>0</v>
      </c>
      <c r="F398" s="17">
        <v>-1480232.43</v>
      </c>
    </row>
    <row r="399" spans="1:6" ht="15" hidden="1" customHeight="1" x14ac:dyDescent="0.25">
      <c r="A399" s="15">
        <v>44825</v>
      </c>
      <c r="B399" s="7" t="s">
        <v>83</v>
      </c>
      <c r="C399" s="7"/>
      <c r="D399" s="16">
        <v>52.5</v>
      </c>
      <c r="E399" s="16">
        <v>0</v>
      </c>
      <c r="F399" s="17">
        <v>-1480284.93</v>
      </c>
    </row>
    <row r="400" spans="1:6" ht="15" customHeight="1" x14ac:dyDescent="0.25">
      <c r="A400" s="15">
        <v>44825</v>
      </c>
      <c r="B400" s="7" t="s">
        <v>364</v>
      </c>
      <c r="C400" s="7" t="s">
        <v>8</v>
      </c>
      <c r="D400" s="16">
        <v>0</v>
      </c>
      <c r="E400" s="16">
        <v>700000</v>
      </c>
      <c r="F400" s="17">
        <v>-780284.93</v>
      </c>
    </row>
    <row r="401" spans="1:6" ht="15" hidden="1" customHeight="1" x14ac:dyDescent="0.25">
      <c r="A401" s="15">
        <v>44825</v>
      </c>
      <c r="B401" s="7" t="s">
        <v>355</v>
      </c>
      <c r="C401" s="7" t="s">
        <v>107</v>
      </c>
      <c r="D401" s="16">
        <v>363000</v>
      </c>
      <c r="E401" s="16">
        <v>0</v>
      </c>
      <c r="F401" s="17">
        <v>-1143284.93</v>
      </c>
    </row>
    <row r="402" spans="1:6" ht="15" hidden="1" customHeight="1" x14ac:dyDescent="0.25">
      <c r="A402" s="15">
        <v>44825</v>
      </c>
      <c r="B402" s="7" t="s">
        <v>358</v>
      </c>
      <c r="C402" s="7"/>
      <c r="D402" s="16">
        <v>250</v>
      </c>
      <c r="E402" s="16">
        <v>0</v>
      </c>
      <c r="F402" s="17">
        <v>-1143534.93</v>
      </c>
    </row>
    <row r="403" spans="1:6" ht="15" hidden="1" customHeight="1" x14ac:dyDescent="0.25">
      <c r="A403" s="15">
        <v>44825</v>
      </c>
      <c r="B403" s="7" t="s">
        <v>83</v>
      </c>
      <c r="C403" s="7"/>
      <c r="D403" s="16">
        <v>52.5</v>
      </c>
      <c r="E403" s="16">
        <v>0</v>
      </c>
      <c r="F403" s="17">
        <v>-1143587.43</v>
      </c>
    </row>
    <row r="404" spans="1:6" ht="15" hidden="1" customHeight="1" x14ac:dyDescent="0.25">
      <c r="A404" s="15">
        <v>44825</v>
      </c>
      <c r="B404" s="7" t="s">
        <v>355</v>
      </c>
      <c r="C404" s="7" t="s">
        <v>109</v>
      </c>
      <c r="D404" s="16">
        <v>250000</v>
      </c>
      <c r="E404" s="16">
        <v>0</v>
      </c>
      <c r="F404" s="17">
        <v>-1393587.43</v>
      </c>
    </row>
    <row r="405" spans="1:6" ht="15" hidden="1" customHeight="1" x14ac:dyDescent="0.25">
      <c r="A405" s="15">
        <v>44825</v>
      </c>
      <c r="B405" s="7" t="s">
        <v>358</v>
      </c>
      <c r="C405" s="7"/>
      <c r="D405" s="16">
        <v>250</v>
      </c>
      <c r="E405" s="16">
        <v>0</v>
      </c>
      <c r="F405" s="17">
        <v>-1393837.43</v>
      </c>
    </row>
    <row r="406" spans="1:6" ht="15" hidden="1" customHeight="1" x14ac:dyDescent="0.25">
      <c r="A406" s="15">
        <v>44825</v>
      </c>
      <c r="B406" s="7" t="s">
        <v>83</v>
      </c>
      <c r="C406" s="7"/>
      <c r="D406" s="16">
        <v>52.5</v>
      </c>
      <c r="E406" s="16">
        <v>0</v>
      </c>
      <c r="F406" s="17">
        <v>-1393889.93</v>
      </c>
    </row>
    <row r="407" spans="1:6" ht="15" hidden="1" customHeight="1" x14ac:dyDescent="0.25">
      <c r="A407" s="15">
        <v>44825</v>
      </c>
      <c r="B407" s="7" t="s">
        <v>355</v>
      </c>
      <c r="C407" s="7" t="s">
        <v>181</v>
      </c>
      <c r="D407" s="16">
        <v>79255</v>
      </c>
      <c r="E407" s="16">
        <v>0</v>
      </c>
      <c r="F407" s="17">
        <v>-1473144.93</v>
      </c>
    </row>
    <row r="408" spans="1:6" ht="15" hidden="1" customHeight="1" x14ac:dyDescent="0.25">
      <c r="A408" s="15">
        <v>44825</v>
      </c>
      <c r="B408" s="7" t="s">
        <v>358</v>
      </c>
      <c r="C408" s="7"/>
      <c r="D408" s="16">
        <v>250</v>
      </c>
      <c r="E408" s="16">
        <v>0</v>
      </c>
      <c r="F408" s="17">
        <v>-1473394.93</v>
      </c>
    </row>
    <row r="409" spans="1:6" ht="15" hidden="1" customHeight="1" x14ac:dyDescent="0.25">
      <c r="A409" s="15">
        <v>44825</v>
      </c>
      <c r="B409" s="7" t="s">
        <v>83</v>
      </c>
      <c r="C409" s="7"/>
      <c r="D409" s="16">
        <v>52.5</v>
      </c>
      <c r="E409" s="16">
        <v>0</v>
      </c>
      <c r="F409" s="17">
        <v>-1473447.43</v>
      </c>
    </row>
    <row r="410" spans="1:6" ht="15" hidden="1" customHeight="1" x14ac:dyDescent="0.25">
      <c r="A410" s="15">
        <v>44825</v>
      </c>
      <c r="B410" s="7" t="s">
        <v>81</v>
      </c>
      <c r="C410" s="7" t="s">
        <v>182</v>
      </c>
      <c r="D410" s="16">
        <v>6641.45</v>
      </c>
      <c r="E410" s="16">
        <v>0</v>
      </c>
      <c r="F410" s="17">
        <v>-1480088.88</v>
      </c>
    </row>
    <row r="411" spans="1:6" ht="15" hidden="1" customHeight="1" x14ac:dyDescent="0.25">
      <c r="A411" s="15">
        <v>44825</v>
      </c>
      <c r="B411" s="7" t="s">
        <v>368</v>
      </c>
      <c r="C411" s="7" t="s">
        <v>182</v>
      </c>
      <c r="D411" s="16">
        <v>697.35</v>
      </c>
      <c r="E411" s="16">
        <v>0</v>
      </c>
      <c r="F411" s="17">
        <v>-1480786.23</v>
      </c>
    </row>
    <row r="412" spans="1:6" ht="15" hidden="1" customHeight="1" x14ac:dyDescent="0.25">
      <c r="A412" s="15">
        <v>44825</v>
      </c>
      <c r="B412" s="7" t="s">
        <v>369</v>
      </c>
      <c r="C412" s="7" t="s">
        <v>182</v>
      </c>
      <c r="D412" s="16">
        <v>1091.4100000000001</v>
      </c>
      <c r="E412" s="16">
        <v>0</v>
      </c>
      <c r="F412" s="17">
        <v>-1481877.64</v>
      </c>
    </row>
    <row r="413" spans="1:6" ht="15" hidden="1" customHeight="1" x14ac:dyDescent="0.25">
      <c r="A413" s="15">
        <v>44825</v>
      </c>
      <c r="B413" s="7" t="s">
        <v>17</v>
      </c>
      <c r="C413" s="7"/>
      <c r="D413" s="16">
        <v>29753.55</v>
      </c>
      <c r="E413" s="16">
        <v>0</v>
      </c>
      <c r="F413" s="17">
        <v>-1511631.19</v>
      </c>
    </row>
    <row r="414" spans="1:6" ht="15" hidden="1" customHeight="1" x14ac:dyDescent="0.25">
      <c r="A414" s="15">
        <v>44825</v>
      </c>
      <c r="B414" s="7" t="s">
        <v>18</v>
      </c>
      <c r="C414" s="7"/>
      <c r="D414" s="16">
        <v>11440.75</v>
      </c>
      <c r="E414" s="16">
        <v>0</v>
      </c>
      <c r="F414" s="17">
        <v>-1523071.94</v>
      </c>
    </row>
    <row r="415" spans="1:6" ht="15" hidden="1" customHeight="1" x14ac:dyDescent="0.25">
      <c r="A415" s="15">
        <v>44825</v>
      </c>
      <c r="B415" s="7" t="s">
        <v>355</v>
      </c>
      <c r="C415" s="7"/>
      <c r="D415" s="16">
        <v>295825.65000000002</v>
      </c>
      <c r="E415" s="16">
        <v>0</v>
      </c>
      <c r="F415" s="17">
        <v>-1818897.59</v>
      </c>
    </row>
    <row r="416" spans="1:6" ht="15" hidden="1" customHeight="1" x14ac:dyDescent="0.25">
      <c r="A416" s="15">
        <v>44825</v>
      </c>
      <c r="B416" s="7" t="s">
        <v>355</v>
      </c>
      <c r="C416" s="7"/>
      <c r="D416" s="16">
        <v>491500</v>
      </c>
      <c r="E416" s="16">
        <v>0</v>
      </c>
      <c r="F416" s="17">
        <v>-2310397.59</v>
      </c>
    </row>
    <row r="417" spans="1:6" ht="15" hidden="1" customHeight="1" x14ac:dyDescent="0.25">
      <c r="A417" s="15">
        <v>44825</v>
      </c>
      <c r="B417" s="7" t="s">
        <v>17</v>
      </c>
      <c r="C417" s="7"/>
      <c r="D417" s="16">
        <v>4723.95</v>
      </c>
      <c r="E417" s="16">
        <v>0</v>
      </c>
      <c r="F417" s="17">
        <v>-2315121.54</v>
      </c>
    </row>
    <row r="418" spans="1:6" ht="15" hidden="1" customHeight="1" x14ac:dyDescent="0.25">
      <c r="A418" s="15">
        <v>44826</v>
      </c>
      <c r="B418" s="7" t="s">
        <v>355</v>
      </c>
      <c r="C418" s="7"/>
      <c r="D418" s="16">
        <v>120516</v>
      </c>
      <c r="E418" s="16">
        <v>0</v>
      </c>
      <c r="F418" s="17">
        <v>-2435637.54</v>
      </c>
    </row>
    <row r="419" spans="1:6" ht="15" hidden="1" customHeight="1" x14ac:dyDescent="0.25">
      <c r="A419" s="15">
        <v>44826</v>
      </c>
      <c r="B419" s="7" t="s">
        <v>355</v>
      </c>
      <c r="C419" s="7"/>
      <c r="D419" s="16">
        <v>170794.5</v>
      </c>
      <c r="E419" s="16">
        <v>0</v>
      </c>
      <c r="F419" s="17">
        <v>-2606432.04</v>
      </c>
    </row>
    <row r="420" spans="1:6" ht="15" hidden="1" customHeight="1" x14ac:dyDescent="0.25">
      <c r="A420" s="15">
        <v>44826</v>
      </c>
      <c r="B420" s="7" t="s">
        <v>355</v>
      </c>
      <c r="C420" s="7"/>
      <c r="D420" s="16">
        <v>265237.40000000002</v>
      </c>
      <c r="E420" s="16">
        <v>0</v>
      </c>
      <c r="F420" s="17">
        <v>-2871669.44</v>
      </c>
    </row>
    <row r="421" spans="1:6" ht="15" hidden="1" customHeight="1" x14ac:dyDescent="0.25">
      <c r="A421" s="15">
        <v>44826</v>
      </c>
      <c r="B421" s="7" t="s">
        <v>355</v>
      </c>
      <c r="C421" s="7"/>
      <c r="D421" s="16">
        <v>272915</v>
      </c>
      <c r="E421" s="16">
        <v>0</v>
      </c>
      <c r="F421" s="17">
        <v>-3144584.44</v>
      </c>
    </row>
    <row r="422" spans="1:6" ht="15" hidden="1" customHeight="1" x14ac:dyDescent="0.25">
      <c r="A422" s="15">
        <v>44826</v>
      </c>
      <c r="B422" s="7" t="s">
        <v>355</v>
      </c>
      <c r="C422" s="7"/>
      <c r="D422" s="16">
        <v>341746</v>
      </c>
      <c r="E422" s="16">
        <v>0</v>
      </c>
      <c r="F422" s="17">
        <v>-3486330.44</v>
      </c>
    </row>
    <row r="423" spans="1:6" ht="15" hidden="1" customHeight="1" x14ac:dyDescent="0.25">
      <c r="A423" s="15">
        <v>44826</v>
      </c>
      <c r="B423" s="7" t="s">
        <v>355</v>
      </c>
      <c r="C423" s="7"/>
      <c r="D423" s="16">
        <v>510504.56</v>
      </c>
      <c r="E423" s="16">
        <v>0</v>
      </c>
      <c r="F423" s="17">
        <v>-3996835</v>
      </c>
    </row>
    <row r="424" spans="1:6" ht="15" hidden="1" customHeight="1" x14ac:dyDescent="0.25">
      <c r="A424" s="15">
        <v>44826</v>
      </c>
      <c r="B424" s="7" t="s">
        <v>355</v>
      </c>
      <c r="C424" s="7"/>
      <c r="D424" s="16">
        <v>1012260</v>
      </c>
      <c r="E424" s="16">
        <v>0</v>
      </c>
      <c r="F424" s="17">
        <v>-5009095</v>
      </c>
    </row>
    <row r="425" spans="1:6" x14ac:dyDescent="0.25">
      <c r="A425" s="15">
        <v>44826</v>
      </c>
      <c r="B425" s="7" t="s">
        <v>366</v>
      </c>
      <c r="C425" s="7" t="s">
        <v>8</v>
      </c>
      <c r="D425" s="16">
        <v>0</v>
      </c>
      <c r="E425" s="16">
        <v>1250000</v>
      </c>
      <c r="F425" s="17">
        <v>-3759095</v>
      </c>
    </row>
    <row r="426" spans="1:6" ht="15" customHeight="1" x14ac:dyDescent="0.25">
      <c r="A426" s="15">
        <v>44826</v>
      </c>
      <c r="B426" s="7" t="s">
        <v>362</v>
      </c>
      <c r="C426" s="7" t="s">
        <v>56</v>
      </c>
      <c r="D426" s="16">
        <v>0</v>
      </c>
      <c r="E426" s="16">
        <v>2000000</v>
      </c>
      <c r="F426" s="17">
        <v>-1759095</v>
      </c>
    </row>
    <row r="427" spans="1:6" ht="15" hidden="1" customHeight="1" x14ac:dyDescent="0.25">
      <c r="A427" s="15">
        <v>44826</v>
      </c>
      <c r="B427" s="7" t="s">
        <v>355</v>
      </c>
      <c r="C427" s="7" t="s">
        <v>192</v>
      </c>
      <c r="D427" s="16">
        <v>78615.73</v>
      </c>
      <c r="E427" s="16">
        <v>0</v>
      </c>
      <c r="F427" s="17">
        <v>-1837710.73</v>
      </c>
    </row>
    <row r="428" spans="1:6" ht="15" customHeight="1" x14ac:dyDescent="0.25">
      <c r="A428" s="15">
        <v>44826</v>
      </c>
      <c r="B428" s="7" t="s">
        <v>193</v>
      </c>
      <c r="C428" s="7"/>
      <c r="D428" s="16">
        <v>0</v>
      </c>
      <c r="E428" s="16">
        <v>38507.22</v>
      </c>
      <c r="F428" s="17">
        <v>-1799203.51</v>
      </c>
    </row>
    <row r="429" spans="1:6" ht="15" hidden="1" customHeight="1" x14ac:dyDescent="0.25">
      <c r="A429" s="15">
        <v>44826</v>
      </c>
      <c r="B429" s="7" t="s">
        <v>17</v>
      </c>
      <c r="C429" s="7"/>
      <c r="D429" s="16">
        <v>16635.54</v>
      </c>
      <c r="E429" s="16">
        <v>0</v>
      </c>
      <c r="F429" s="17">
        <v>-1815839.05</v>
      </c>
    </row>
    <row r="430" spans="1:6" ht="15" customHeight="1" x14ac:dyDescent="0.25">
      <c r="A430" s="15">
        <v>44826</v>
      </c>
      <c r="B430" s="7" t="s">
        <v>17</v>
      </c>
      <c r="C430" s="7"/>
      <c r="D430" s="16">
        <v>0</v>
      </c>
      <c r="E430" s="16">
        <v>231.04</v>
      </c>
      <c r="F430" s="17">
        <v>-1815608.01</v>
      </c>
    </row>
    <row r="431" spans="1:6" ht="15" hidden="1" customHeight="1" x14ac:dyDescent="0.25">
      <c r="A431" s="15">
        <v>44826</v>
      </c>
      <c r="B431" s="7" t="s">
        <v>355</v>
      </c>
      <c r="C431" s="7"/>
      <c r="D431" s="16">
        <v>68000</v>
      </c>
      <c r="E431" s="16">
        <v>0</v>
      </c>
      <c r="F431" s="17">
        <v>-1883608.01</v>
      </c>
    </row>
    <row r="432" spans="1:6" ht="15" hidden="1" customHeight="1" x14ac:dyDescent="0.25">
      <c r="A432" s="15">
        <v>44826</v>
      </c>
      <c r="B432" s="7" t="s">
        <v>355</v>
      </c>
      <c r="C432" s="7"/>
      <c r="D432" s="16">
        <v>605000</v>
      </c>
      <c r="E432" s="16">
        <v>0</v>
      </c>
      <c r="F432" s="17">
        <v>-2488608.0099999998</v>
      </c>
    </row>
    <row r="433" spans="1:6" ht="15" hidden="1" customHeight="1" x14ac:dyDescent="0.25">
      <c r="A433" s="15">
        <v>44826</v>
      </c>
      <c r="B433" s="7" t="s">
        <v>355</v>
      </c>
      <c r="C433" s="7"/>
      <c r="D433" s="16">
        <v>1013000</v>
      </c>
      <c r="E433" s="16">
        <v>0</v>
      </c>
      <c r="F433" s="17">
        <v>-3501608.01</v>
      </c>
    </row>
    <row r="434" spans="1:6" ht="15" hidden="1" customHeight="1" x14ac:dyDescent="0.25">
      <c r="A434" s="15">
        <v>44826</v>
      </c>
      <c r="B434" s="7" t="s">
        <v>17</v>
      </c>
      <c r="C434" s="7"/>
      <c r="D434" s="16">
        <v>10116</v>
      </c>
      <c r="E434" s="16">
        <v>0</v>
      </c>
      <c r="F434" s="17">
        <v>-3511724.01</v>
      </c>
    </row>
    <row r="435" spans="1:6" ht="15" hidden="1" customHeight="1" x14ac:dyDescent="0.25">
      <c r="A435" s="15">
        <v>44827</v>
      </c>
      <c r="B435" s="7" t="s">
        <v>355</v>
      </c>
      <c r="C435" s="7"/>
      <c r="D435" s="16">
        <v>13590</v>
      </c>
      <c r="E435" s="16">
        <v>0</v>
      </c>
      <c r="F435" s="17">
        <v>-3525314.01</v>
      </c>
    </row>
    <row r="436" spans="1:6" ht="15" hidden="1" customHeight="1" x14ac:dyDescent="0.25">
      <c r="A436" s="15">
        <v>44827</v>
      </c>
      <c r="B436" s="7" t="s">
        <v>355</v>
      </c>
      <c r="C436" s="7"/>
      <c r="D436" s="16">
        <v>344863.69</v>
      </c>
      <c r="E436" s="16">
        <v>0</v>
      </c>
      <c r="F436" s="17">
        <v>-3870177.7</v>
      </c>
    </row>
    <row r="437" spans="1:6" ht="15" hidden="1" customHeight="1" x14ac:dyDescent="0.25">
      <c r="A437" s="15">
        <v>44827</v>
      </c>
      <c r="B437" s="7" t="s">
        <v>355</v>
      </c>
      <c r="C437" s="7"/>
      <c r="D437" s="16">
        <v>363570.2</v>
      </c>
      <c r="E437" s="16">
        <v>0</v>
      </c>
      <c r="F437" s="17">
        <v>-4233747.9000000004</v>
      </c>
    </row>
    <row r="438" spans="1:6" ht="15" hidden="1" customHeight="1" x14ac:dyDescent="0.25">
      <c r="A438" s="15">
        <v>44827</v>
      </c>
      <c r="B438" s="7" t="s">
        <v>355</v>
      </c>
      <c r="C438" s="7"/>
      <c r="D438" s="16">
        <v>378649</v>
      </c>
      <c r="E438" s="16">
        <v>0</v>
      </c>
      <c r="F438" s="17">
        <v>-4612396.9000000004</v>
      </c>
    </row>
    <row r="439" spans="1:6" ht="15" hidden="1" customHeight="1" x14ac:dyDescent="0.25">
      <c r="A439" s="15">
        <v>44827</v>
      </c>
      <c r="B439" s="7" t="s">
        <v>355</v>
      </c>
      <c r="C439" s="7"/>
      <c r="D439" s="16">
        <v>380000</v>
      </c>
      <c r="E439" s="16">
        <v>0</v>
      </c>
      <c r="F439" s="17">
        <v>-4992396.9000000004</v>
      </c>
    </row>
    <row r="440" spans="1:6" ht="15" hidden="1" customHeight="1" x14ac:dyDescent="0.25">
      <c r="A440" s="15">
        <v>44827</v>
      </c>
      <c r="B440" s="7" t="s">
        <v>355</v>
      </c>
      <c r="C440" s="7"/>
      <c r="D440" s="16">
        <v>422483</v>
      </c>
      <c r="E440" s="16">
        <v>0</v>
      </c>
      <c r="F440" s="17">
        <v>-5414879.9000000004</v>
      </c>
    </row>
    <row r="441" spans="1:6" ht="15" hidden="1" customHeight="1" x14ac:dyDescent="0.25">
      <c r="A441" s="15">
        <v>44827</v>
      </c>
      <c r="B441" s="7" t="s">
        <v>355</v>
      </c>
      <c r="C441" s="7"/>
      <c r="D441" s="16">
        <v>424000</v>
      </c>
      <c r="E441" s="16">
        <v>0</v>
      </c>
      <c r="F441" s="17">
        <v>-5838879.9000000004</v>
      </c>
    </row>
    <row r="442" spans="1:6" ht="15" hidden="1" customHeight="1" x14ac:dyDescent="0.25">
      <c r="A442" s="15">
        <v>44827</v>
      </c>
      <c r="B442" s="7" t="s">
        <v>355</v>
      </c>
      <c r="C442" s="7"/>
      <c r="D442" s="16">
        <v>530527</v>
      </c>
      <c r="E442" s="16">
        <v>0</v>
      </c>
      <c r="F442" s="17">
        <v>-6369406.9000000004</v>
      </c>
    </row>
    <row r="443" spans="1:6" ht="15" hidden="1" customHeight="1" x14ac:dyDescent="0.25">
      <c r="A443" s="15">
        <v>44827</v>
      </c>
      <c r="B443" s="7" t="s">
        <v>355</v>
      </c>
      <c r="C443" s="7"/>
      <c r="D443" s="16">
        <v>669556</v>
      </c>
      <c r="E443" s="16">
        <v>0</v>
      </c>
      <c r="F443" s="17">
        <v>-7038962.9000000004</v>
      </c>
    </row>
    <row r="444" spans="1:6" ht="15" hidden="1" customHeight="1" x14ac:dyDescent="0.25">
      <c r="A444" s="15">
        <v>44827</v>
      </c>
      <c r="B444" s="7" t="s">
        <v>355</v>
      </c>
      <c r="C444" s="7"/>
      <c r="D444" s="16">
        <v>787500</v>
      </c>
      <c r="E444" s="16">
        <v>0</v>
      </c>
      <c r="F444" s="17">
        <v>-7826462.9000000004</v>
      </c>
    </row>
    <row r="445" spans="1:6" ht="15" customHeight="1" x14ac:dyDescent="0.25">
      <c r="A445" s="15">
        <v>44827</v>
      </c>
      <c r="B445" s="7" t="s">
        <v>76</v>
      </c>
      <c r="C445" s="7" t="s">
        <v>77</v>
      </c>
      <c r="D445" s="16">
        <v>0</v>
      </c>
      <c r="E445" s="16">
        <v>6208040.3899999997</v>
      </c>
      <c r="F445" s="17">
        <v>-1618422.51</v>
      </c>
    </row>
    <row r="446" spans="1:6" ht="15" hidden="1" customHeight="1" x14ac:dyDescent="0.25">
      <c r="A446" s="15">
        <v>44827</v>
      </c>
      <c r="B446" s="7" t="s">
        <v>365</v>
      </c>
      <c r="C446" s="7" t="s">
        <v>8</v>
      </c>
      <c r="D446" s="16">
        <v>380000</v>
      </c>
      <c r="E446" s="16">
        <v>0</v>
      </c>
      <c r="F446" s="17">
        <v>-1998422.51</v>
      </c>
    </row>
    <row r="447" spans="1:6" ht="15" hidden="1" customHeight="1" x14ac:dyDescent="0.25">
      <c r="A447" s="15">
        <v>44827</v>
      </c>
      <c r="B447" s="7" t="s">
        <v>358</v>
      </c>
      <c r="C447" s="7"/>
      <c r="D447" s="16">
        <v>250</v>
      </c>
      <c r="E447" s="16">
        <v>0</v>
      </c>
      <c r="F447" s="17">
        <v>-1998672.51</v>
      </c>
    </row>
    <row r="448" spans="1:6" ht="15" hidden="1" customHeight="1" x14ac:dyDescent="0.25">
      <c r="A448" s="15">
        <v>44827</v>
      </c>
      <c r="B448" s="7" t="s">
        <v>83</v>
      </c>
      <c r="C448" s="7"/>
      <c r="D448" s="16">
        <v>52.5</v>
      </c>
      <c r="E448" s="16">
        <v>0</v>
      </c>
      <c r="F448" s="17">
        <v>-1998725.01</v>
      </c>
    </row>
    <row r="449" spans="1:6" ht="15" customHeight="1" x14ac:dyDescent="0.25">
      <c r="A449" s="15">
        <v>44827</v>
      </c>
      <c r="B449" s="7" t="s">
        <v>356</v>
      </c>
      <c r="C449" s="7" t="s">
        <v>207</v>
      </c>
      <c r="D449" s="16">
        <v>0</v>
      </c>
      <c r="E449" s="16">
        <v>130876.02</v>
      </c>
      <c r="F449" s="17">
        <v>-1867848.99</v>
      </c>
    </row>
    <row r="450" spans="1:6" ht="15" hidden="1" customHeight="1" x14ac:dyDescent="0.25">
      <c r="A450" s="15">
        <v>44827</v>
      </c>
      <c r="B450" s="7" t="s">
        <v>15</v>
      </c>
      <c r="C450" s="7" t="s">
        <v>16</v>
      </c>
      <c r="D450" s="16">
        <v>13.09</v>
      </c>
      <c r="E450" s="16">
        <v>0</v>
      </c>
      <c r="F450" s="17">
        <v>-1867862.08</v>
      </c>
    </row>
    <row r="451" spans="1:6" ht="15" hidden="1" customHeight="1" x14ac:dyDescent="0.25">
      <c r="A451" s="15">
        <v>44827</v>
      </c>
      <c r="B451" s="7" t="s">
        <v>355</v>
      </c>
      <c r="C451" s="7" t="s">
        <v>181</v>
      </c>
      <c r="D451" s="16">
        <v>2516.39</v>
      </c>
      <c r="E451" s="16">
        <v>0</v>
      </c>
      <c r="F451" s="17">
        <v>-1870378.47</v>
      </c>
    </row>
    <row r="452" spans="1:6" ht="15" hidden="1" customHeight="1" x14ac:dyDescent="0.25">
      <c r="A452" s="15">
        <v>44827</v>
      </c>
      <c r="B452" s="7" t="s">
        <v>358</v>
      </c>
      <c r="C452" s="7"/>
      <c r="D452" s="16">
        <v>250</v>
      </c>
      <c r="E452" s="16">
        <v>0</v>
      </c>
      <c r="F452" s="17">
        <v>-1870628.47</v>
      </c>
    </row>
    <row r="453" spans="1:6" ht="15" hidden="1" customHeight="1" x14ac:dyDescent="0.25">
      <c r="A453" s="15">
        <v>44827</v>
      </c>
      <c r="B453" s="7" t="s">
        <v>83</v>
      </c>
      <c r="C453" s="7"/>
      <c r="D453" s="16">
        <v>52.5</v>
      </c>
      <c r="E453" s="16">
        <v>0</v>
      </c>
      <c r="F453" s="17">
        <v>-1870680.97</v>
      </c>
    </row>
    <row r="454" spans="1:6" ht="15" hidden="1" customHeight="1" x14ac:dyDescent="0.25">
      <c r="A454" s="15">
        <v>44827</v>
      </c>
      <c r="B454" s="7" t="s">
        <v>17</v>
      </c>
      <c r="C454" s="7"/>
      <c r="D454" s="16">
        <v>25907.24</v>
      </c>
      <c r="E454" s="16">
        <v>0</v>
      </c>
      <c r="F454" s="17">
        <v>-1896588.21</v>
      </c>
    </row>
    <row r="455" spans="1:6" ht="15" hidden="1" customHeight="1" x14ac:dyDescent="0.25">
      <c r="A455" s="15">
        <v>44827</v>
      </c>
      <c r="B455" s="7" t="s">
        <v>18</v>
      </c>
      <c r="C455" s="7"/>
      <c r="D455" s="16">
        <v>38033.5</v>
      </c>
      <c r="E455" s="16">
        <v>0</v>
      </c>
      <c r="F455" s="17">
        <v>-1934621.71</v>
      </c>
    </row>
    <row r="456" spans="1:6" ht="15" hidden="1" customHeight="1" x14ac:dyDescent="0.25">
      <c r="A456" s="15">
        <v>44827</v>
      </c>
      <c r="B456" s="7" t="s">
        <v>81</v>
      </c>
      <c r="C456" s="7" t="s">
        <v>208</v>
      </c>
      <c r="D456" s="16">
        <v>17422.16</v>
      </c>
      <c r="E456" s="16">
        <v>0</v>
      </c>
      <c r="F456" s="17">
        <v>-1952043.87</v>
      </c>
    </row>
    <row r="457" spans="1:6" ht="15" hidden="1" customHeight="1" x14ac:dyDescent="0.25">
      <c r="A457" s="15">
        <v>44827</v>
      </c>
      <c r="B457" s="7" t="s">
        <v>368</v>
      </c>
      <c r="C457" s="7" t="s">
        <v>208</v>
      </c>
      <c r="D457" s="16">
        <v>1829.33</v>
      </c>
      <c r="E457" s="16">
        <v>0</v>
      </c>
      <c r="F457" s="17">
        <v>-1953873.2</v>
      </c>
    </row>
    <row r="458" spans="1:6" ht="15" hidden="1" customHeight="1" x14ac:dyDescent="0.25">
      <c r="A458" s="15">
        <v>44827</v>
      </c>
      <c r="B458" s="7" t="s">
        <v>369</v>
      </c>
      <c r="C458" s="7" t="s">
        <v>208</v>
      </c>
      <c r="D458" s="16">
        <v>3288.14</v>
      </c>
      <c r="E458" s="16">
        <v>0</v>
      </c>
      <c r="F458" s="17">
        <v>-1957161.34</v>
      </c>
    </row>
    <row r="459" spans="1:6" ht="15" hidden="1" customHeight="1" x14ac:dyDescent="0.25">
      <c r="A459" s="15">
        <v>44827</v>
      </c>
      <c r="B459" s="7" t="s">
        <v>81</v>
      </c>
      <c r="C459" s="7" t="s">
        <v>208</v>
      </c>
      <c r="D459" s="16">
        <v>30862.77</v>
      </c>
      <c r="E459" s="16">
        <v>0</v>
      </c>
      <c r="F459" s="17">
        <v>-1988024.11</v>
      </c>
    </row>
    <row r="460" spans="1:6" ht="15" hidden="1" customHeight="1" x14ac:dyDescent="0.25">
      <c r="A460" s="15">
        <v>44827</v>
      </c>
      <c r="B460" s="7" t="s">
        <v>368</v>
      </c>
      <c r="C460" s="7" t="s">
        <v>208</v>
      </c>
      <c r="D460" s="16">
        <v>3240.59</v>
      </c>
      <c r="E460" s="16">
        <v>0</v>
      </c>
      <c r="F460" s="17">
        <v>-1991264.7</v>
      </c>
    </row>
    <row r="461" spans="1:6" ht="15" hidden="1" customHeight="1" x14ac:dyDescent="0.25">
      <c r="A461" s="15">
        <v>44827</v>
      </c>
      <c r="B461" s="7" t="s">
        <v>369</v>
      </c>
      <c r="C461" s="7" t="s">
        <v>208</v>
      </c>
      <c r="D461" s="16">
        <v>3288.14</v>
      </c>
      <c r="E461" s="16">
        <v>0</v>
      </c>
      <c r="F461" s="17">
        <v>-1994552.84</v>
      </c>
    </row>
    <row r="462" spans="1:6" ht="15" hidden="1" customHeight="1" x14ac:dyDescent="0.25">
      <c r="A462" s="15">
        <v>44827</v>
      </c>
      <c r="B462" s="7" t="s">
        <v>81</v>
      </c>
      <c r="C462" s="7" t="s">
        <v>208</v>
      </c>
      <c r="D462" s="16">
        <v>40666.870000000003</v>
      </c>
      <c r="E462" s="16">
        <v>0</v>
      </c>
      <c r="F462" s="17">
        <v>-2035219.71</v>
      </c>
    </row>
    <row r="463" spans="1:6" ht="15" hidden="1" customHeight="1" x14ac:dyDescent="0.25">
      <c r="A463" s="15">
        <v>44827</v>
      </c>
      <c r="B463" s="7" t="s">
        <v>368</v>
      </c>
      <c r="C463" s="7" t="s">
        <v>208</v>
      </c>
      <c r="D463" s="16">
        <v>4270.0200000000004</v>
      </c>
      <c r="E463" s="16">
        <v>0</v>
      </c>
      <c r="F463" s="17">
        <v>-2039489.73</v>
      </c>
    </row>
    <row r="464" spans="1:6" ht="15" hidden="1" customHeight="1" x14ac:dyDescent="0.25">
      <c r="A464" s="15">
        <v>44827</v>
      </c>
      <c r="B464" s="7" t="s">
        <v>369</v>
      </c>
      <c r="C464" s="7" t="s">
        <v>208</v>
      </c>
      <c r="D464" s="16">
        <v>3288.14</v>
      </c>
      <c r="E464" s="16">
        <v>0</v>
      </c>
      <c r="F464" s="17">
        <v>-2042777.87</v>
      </c>
    </row>
    <row r="465" spans="1:6" ht="15" hidden="1" customHeight="1" x14ac:dyDescent="0.25">
      <c r="A465" s="15">
        <v>44827</v>
      </c>
      <c r="B465" s="7" t="s">
        <v>81</v>
      </c>
      <c r="C465" s="7" t="s">
        <v>208</v>
      </c>
      <c r="D465" s="16">
        <v>49831.86</v>
      </c>
      <c r="E465" s="16">
        <v>0</v>
      </c>
      <c r="F465" s="17">
        <v>-2092609.73</v>
      </c>
    </row>
    <row r="466" spans="1:6" ht="15" hidden="1" customHeight="1" x14ac:dyDescent="0.25">
      <c r="A466" s="15">
        <v>44827</v>
      </c>
      <c r="B466" s="7" t="s">
        <v>368</v>
      </c>
      <c r="C466" s="7" t="s">
        <v>208</v>
      </c>
      <c r="D466" s="16">
        <v>5232.3500000000004</v>
      </c>
      <c r="E466" s="16">
        <v>0</v>
      </c>
      <c r="F466" s="17">
        <v>-2097842.08</v>
      </c>
    </row>
    <row r="467" spans="1:6" ht="15" hidden="1" customHeight="1" x14ac:dyDescent="0.25">
      <c r="A467" s="15">
        <v>44827</v>
      </c>
      <c r="B467" s="7" t="s">
        <v>369</v>
      </c>
      <c r="C467" s="7" t="s">
        <v>208</v>
      </c>
      <c r="D467" s="16">
        <v>3162.13</v>
      </c>
      <c r="E467" s="16">
        <v>0</v>
      </c>
      <c r="F467" s="17">
        <v>-2101004.21</v>
      </c>
    </row>
    <row r="468" spans="1:6" ht="15" hidden="1" customHeight="1" x14ac:dyDescent="0.25">
      <c r="A468" s="15">
        <v>44827</v>
      </c>
      <c r="B468" s="7" t="s">
        <v>81</v>
      </c>
      <c r="C468" s="7" t="s">
        <v>208</v>
      </c>
      <c r="D468" s="16">
        <v>362608.7</v>
      </c>
      <c r="E468" s="16">
        <v>0</v>
      </c>
      <c r="F468" s="17">
        <v>-2463612.91</v>
      </c>
    </row>
    <row r="469" spans="1:6" ht="15" hidden="1" customHeight="1" x14ac:dyDescent="0.25">
      <c r="A469" s="15">
        <v>44827</v>
      </c>
      <c r="B469" s="7" t="s">
        <v>368</v>
      </c>
      <c r="C469" s="7" t="s">
        <v>208</v>
      </c>
      <c r="D469" s="16">
        <v>38073.910000000003</v>
      </c>
      <c r="E469" s="16">
        <v>0</v>
      </c>
      <c r="F469" s="17">
        <v>-2501686.8199999998</v>
      </c>
    </row>
    <row r="470" spans="1:6" ht="15" hidden="1" customHeight="1" x14ac:dyDescent="0.25">
      <c r="A470" s="15">
        <v>44827</v>
      </c>
      <c r="B470" s="7" t="s">
        <v>369</v>
      </c>
      <c r="C470" s="7" t="s">
        <v>208</v>
      </c>
      <c r="D470" s="16">
        <v>10564</v>
      </c>
      <c r="E470" s="16">
        <v>0</v>
      </c>
      <c r="F470" s="17">
        <v>-2512250.8199999998</v>
      </c>
    </row>
    <row r="471" spans="1:6" ht="15" hidden="1" customHeight="1" x14ac:dyDescent="0.25">
      <c r="A471" s="15">
        <v>44827</v>
      </c>
      <c r="B471" s="7" t="s">
        <v>358</v>
      </c>
      <c r="C471" s="7"/>
      <c r="D471" s="16">
        <v>219.18</v>
      </c>
      <c r="E471" s="16">
        <v>0</v>
      </c>
      <c r="F471" s="17">
        <v>-2512470</v>
      </c>
    </row>
    <row r="472" spans="1:6" ht="15" hidden="1" customHeight="1" x14ac:dyDescent="0.25">
      <c r="A472" s="15">
        <v>44827</v>
      </c>
      <c r="B472" s="7" t="s">
        <v>83</v>
      </c>
      <c r="C472" s="7"/>
      <c r="D472" s="16">
        <v>46.03</v>
      </c>
      <c r="E472" s="16">
        <v>0</v>
      </c>
      <c r="F472" s="17">
        <v>-2512516.0299999998</v>
      </c>
    </row>
    <row r="473" spans="1:6" ht="15" hidden="1" customHeight="1" x14ac:dyDescent="0.25">
      <c r="A473" s="15">
        <v>44827</v>
      </c>
      <c r="B473" s="7" t="s">
        <v>358</v>
      </c>
      <c r="C473" s="7"/>
      <c r="D473" s="16">
        <v>219.18</v>
      </c>
      <c r="E473" s="16">
        <v>0</v>
      </c>
      <c r="F473" s="17">
        <v>-2512735.21</v>
      </c>
    </row>
    <row r="474" spans="1:6" ht="15" hidden="1" customHeight="1" x14ac:dyDescent="0.25">
      <c r="A474" s="15">
        <v>44827</v>
      </c>
      <c r="B474" s="7" t="s">
        <v>83</v>
      </c>
      <c r="C474" s="7"/>
      <c r="D474" s="16">
        <v>46.03</v>
      </c>
      <c r="E474" s="16">
        <v>0</v>
      </c>
      <c r="F474" s="17">
        <v>-2512781.2400000002</v>
      </c>
    </row>
    <row r="475" spans="1:6" ht="15" hidden="1" customHeight="1" x14ac:dyDescent="0.25">
      <c r="A475" s="15">
        <v>44827</v>
      </c>
      <c r="B475" s="7" t="s">
        <v>358</v>
      </c>
      <c r="C475" s="7"/>
      <c r="D475" s="16">
        <v>219.18</v>
      </c>
      <c r="E475" s="16">
        <v>0</v>
      </c>
      <c r="F475" s="17">
        <v>-2513000.42</v>
      </c>
    </row>
    <row r="476" spans="1:6" ht="15" hidden="1" customHeight="1" x14ac:dyDescent="0.25">
      <c r="A476" s="15">
        <v>44827</v>
      </c>
      <c r="B476" s="7" t="s">
        <v>83</v>
      </c>
      <c r="C476" s="7"/>
      <c r="D476" s="16">
        <v>46.03</v>
      </c>
      <c r="E476" s="16">
        <v>0</v>
      </c>
      <c r="F476" s="17">
        <v>-2513046.4500000002</v>
      </c>
    </row>
    <row r="477" spans="1:6" ht="15" hidden="1" customHeight="1" x14ac:dyDescent="0.25">
      <c r="A477" s="15">
        <v>44827</v>
      </c>
      <c r="B477" s="7" t="s">
        <v>358</v>
      </c>
      <c r="C477" s="7"/>
      <c r="D477" s="16">
        <v>219.18</v>
      </c>
      <c r="E477" s="16">
        <v>0</v>
      </c>
      <c r="F477" s="17">
        <v>-2513265.63</v>
      </c>
    </row>
    <row r="478" spans="1:6" ht="15" hidden="1" customHeight="1" x14ac:dyDescent="0.25">
      <c r="A478" s="15">
        <v>44827</v>
      </c>
      <c r="B478" s="7" t="s">
        <v>83</v>
      </c>
      <c r="C478" s="7"/>
      <c r="D478" s="16">
        <v>46.03</v>
      </c>
      <c r="E478" s="16">
        <v>0</v>
      </c>
      <c r="F478" s="17">
        <v>-2513311.66</v>
      </c>
    </row>
    <row r="479" spans="1:6" ht="15" hidden="1" customHeight="1" x14ac:dyDescent="0.25">
      <c r="A479" s="15">
        <v>44827</v>
      </c>
      <c r="B479" s="7" t="s">
        <v>358</v>
      </c>
      <c r="C479" s="7"/>
      <c r="D479" s="16">
        <v>280.10000000000002</v>
      </c>
      <c r="E479" s="16">
        <v>0</v>
      </c>
      <c r="F479" s="17">
        <v>-2513591.7599999998</v>
      </c>
    </row>
    <row r="480" spans="1:6" ht="15" hidden="1" customHeight="1" x14ac:dyDescent="0.25">
      <c r="A480" s="15">
        <v>44827</v>
      </c>
      <c r="B480" s="7" t="s">
        <v>83</v>
      </c>
      <c r="C480" s="7"/>
      <c r="D480" s="16">
        <v>58.82</v>
      </c>
      <c r="E480" s="16">
        <v>0</v>
      </c>
      <c r="F480" s="17">
        <v>-2513650.58</v>
      </c>
    </row>
    <row r="481" spans="1:6" ht="15" hidden="1" customHeight="1" x14ac:dyDescent="0.25">
      <c r="A481" s="15">
        <v>44827</v>
      </c>
      <c r="B481" s="7" t="s">
        <v>358</v>
      </c>
      <c r="C481" s="7"/>
      <c r="D481" s="16">
        <v>300</v>
      </c>
      <c r="E481" s="16">
        <v>0</v>
      </c>
      <c r="F481" s="17">
        <v>-2513950.58</v>
      </c>
    </row>
    <row r="482" spans="1:6" ht="15" hidden="1" customHeight="1" x14ac:dyDescent="0.25">
      <c r="A482" s="15">
        <v>44827</v>
      </c>
      <c r="B482" s="7" t="s">
        <v>83</v>
      </c>
      <c r="C482" s="7"/>
      <c r="D482" s="16">
        <v>63</v>
      </c>
      <c r="E482" s="16">
        <v>0</v>
      </c>
      <c r="F482" s="17">
        <v>-2514013.58</v>
      </c>
    </row>
    <row r="483" spans="1:6" ht="15" hidden="1" customHeight="1" x14ac:dyDescent="0.25">
      <c r="A483" s="15">
        <v>44827</v>
      </c>
      <c r="B483" s="7" t="s">
        <v>358</v>
      </c>
      <c r="C483" s="7"/>
      <c r="D483" s="16">
        <v>300</v>
      </c>
      <c r="E483" s="16">
        <v>0</v>
      </c>
      <c r="F483" s="17">
        <v>-2514313.58</v>
      </c>
    </row>
    <row r="484" spans="1:6" ht="15" hidden="1" customHeight="1" x14ac:dyDescent="0.25">
      <c r="A484" s="15">
        <v>44827</v>
      </c>
      <c r="B484" s="7" t="s">
        <v>83</v>
      </c>
      <c r="C484" s="7"/>
      <c r="D484" s="16">
        <v>63</v>
      </c>
      <c r="E484" s="16">
        <v>0</v>
      </c>
      <c r="F484" s="17">
        <v>-2514376.58</v>
      </c>
    </row>
    <row r="485" spans="1:6" ht="15" hidden="1" customHeight="1" x14ac:dyDescent="0.25">
      <c r="A485" s="15">
        <v>44827</v>
      </c>
      <c r="B485" s="7" t="s">
        <v>358</v>
      </c>
      <c r="C485" s="7"/>
      <c r="D485" s="16">
        <v>300</v>
      </c>
      <c r="E485" s="16">
        <v>0</v>
      </c>
      <c r="F485" s="17">
        <v>-2514676.58</v>
      </c>
    </row>
    <row r="486" spans="1:6" ht="15" hidden="1" customHeight="1" x14ac:dyDescent="0.25">
      <c r="A486" s="15">
        <v>44827</v>
      </c>
      <c r="B486" s="7" t="s">
        <v>83</v>
      </c>
      <c r="C486" s="7"/>
      <c r="D486" s="16">
        <v>63</v>
      </c>
      <c r="E486" s="16">
        <v>0</v>
      </c>
      <c r="F486" s="17">
        <v>-2514739.58</v>
      </c>
    </row>
    <row r="487" spans="1:6" ht="15" hidden="1" customHeight="1" x14ac:dyDescent="0.25">
      <c r="A487" s="15">
        <v>44827</v>
      </c>
      <c r="B487" s="7" t="s">
        <v>358</v>
      </c>
      <c r="C487" s="7"/>
      <c r="D487" s="16">
        <v>1668</v>
      </c>
      <c r="E487" s="16">
        <v>0</v>
      </c>
      <c r="F487" s="17">
        <v>-2516407.58</v>
      </c>
    </row>
    <row r="488" spans="1:6" ht="15" hidden="1" customHeight="1" x14ac:dyDescent="0.25">
      <c r="A488" s="15">
        <v>44827</v>
      </c>
      <c r="B488" s="7" t="s">
        <v>83</v>
      </c>
      <c r="C488" s="7"/>
      <c r="D488" s="16">
        <v>350.28</v>
      </c>
      <c r="E488" s="16">
        <v>0</v>
      </c>
      <c r="F488" s="17">
        <v>-2516757.86</v>
      </c>
    </row>
    <row r="489" spans="1:6" ht="15" hidden="1" customHeight="1" x14ac:dyDescent="0.25">
      <c r="A489" s="15">
        <v>44827</v>
      </c>
      <c r="B489" s="7" t="s">
        <v>17</v>
      </c>
      <c r="C489" s="7"/>
      <c r="D489" s="16">
        <v>484.46</v>
      </c>
      <c r="E489" s="16">
        <v>0</v>
      </c>
      <c r="F489" s="17">
        <v>-2517242.3199999998</v>
      </c>
    </row>
    <row r="490" spans="1:6" ht="15" hidden="1" customHeight="1" x14ac:dyDescent="0.25">
      <c r="A490" s="15">
        <v>44827</v>
      </c>
      <c r="B490" s="7" t="s">
        <v>355</v>
      </c>
      <c r="C490" s="7"/>
      <c r="D490" s="16">
        <v>606129</v>
      </c>
      <c r="E490" s="16">
        <v>0</v>
      </c>
      <c r="F490" s="17">
        <v>-3123371.32</v>
      </c>
    </row>
    <row r="491" spans="1:6" ht="15" hidden="1" customHeight="1" x14ac:dyDescent="0.25">
      <c r="A491" s="15">
        <v>44827</v>
      </c>
      <c r="B491" s="7" t="s">
        <v>355</v>
      </c>
      <c r="C491" s="7"/>
      <c r="D491" s="16">
        <v>953250</v>
      </c>
      <c r="E491" s="16">
        <v>0</v>
      </c>
      <c r="F491" s="17">
        <v>-4076621.32</v>
      </c>
    </row>
    <row r="492" spans="1:6" ht="15" hidden="1" customHeight="1" x14ac:dyDescent="0.25">
      <c r="A492" s="15">
        <v>44827</v>
      </c>
      <c r="B492" s="7" t="s">
        <v>355</v>
      </c>
      <c r="C492" s="7"/>
      <c r="D492" s="16">
        <v>1012260</v>
      </c>
      <c r="E492" s="16">
        <v>0</v>
      </c>
      <c r="F492" s="17">
        <v>-5088881.32</v>
      </c>
    </row>
    <row r="493" spans="1:6" ht="15" hidden="1" customHeight="1" x14ac:dyDescent="0.25">
      <c r="A493" s="15">
        <v>44827</v>
      </c>
      <c r="B493" s="7" t="s">
        <v>17</v>
      </c>
      <c r="C493" s="7"/>
      <c r="D493" s="16">
        <v>15429.83</v>
      </c>
      <c r="E493" s="16">
        <v>0</v>
      </c>
      <c r="F493" s="17">
        <v>-5104311.1500000004</v>
      </c>
    </row>
    <row r="494" spans="1:6" ht="15" hidden="1" customHeight="1" x14ac:dyDescent="0.25">
      <c r="A494" s="15">
        <v>44830</v>
      </c>
      <c r="B494" s="7" t="s">
        <v>355</v>
      </c>
      <c r="C494" s="7"/>
      <c r="D494" s="16">
        <v>109543.35</v>
      </c>
      <c r="E494" s="16">
        <v>0</v>
      </c>
      <c r="F494" s="17">
        <v>-5213854.5</v>
      </c>
    </row>
    <row r="495" spans="1:6" ht="15" hidden="1" customHeight="1" x14ac:dyDescent="0.25">
      <c r="A495" s="15">
        <v>44830</v>
      </c>
      <c r="B495" s="7" t="s">
        <v>355</v>
      </c>
      <c r="C495" s="7"/>
      <c r="D495" s="16">
        <v>155596.57</v>
      </c>
      <c r="E495" s="16">
        <v>0</v>
      </c>
      <c r="F495" s="17">
        <v>-5369451.0700000003</v>
      </c>
    </row>
    <row r="496" spans="1:6" ht="15" hidden="1" customHeight="1" x14ac:dyDescent="0.25">
      <c r="A496" s="15">
        <v>44830</v>
      </c>
      <c r="B496" s="7" t="s">
        <v>355</v>
      </c>
      <c r="C496" s="7"/>
      <c r="D496" s="16">
        <v>209999.7</v>
      </c>
      <c r="E496" s="16">
        <v>0</v>
      </c>
      <c r="F496" s="17">
        <v>-5579450.7699999996</v>
      </c>
    </row>
    <row r="497" spans="1:6" ht="15" hidden="1" customHeight="1" x14ac:dyDescent="0.25">
      <c r="A497" s="15">
        <v>44830</v>
      </c>
      <c r="B497" s="7" t="s">
        <v>355</v>
      </c>
      <c r="C497" s="7"/>
      <c r="D497" s="16">
        <v>220601.15</v>
      </c>
      <c r="E497" s="16">
        <v>0</v>
      </c>
      <c r="F497" s="17">
        <v>-5800051.9199999999</v>
      </c>
    </row>
    <row r="498" spans="1:6" ht="15" hidden="1" customHeight="1" x14ac:dyDescent="0.25">
      <c r="A498" s="15">
        <v>44830</v>
      </c>
      <c r="B498" s="7" t="s">
        <v>355</v>
      </c>
      <c r="C498" s="7"/>
      <c r="D498" s="16">
        <v>276628.5</v>
      </c>
      <c r="E498" s="16">
        <v>0</v>
      </c>
      <c r="F498" s="17">
        <v>-6076680.4199999999</v>
      </c>
    </row>
    <row r="499" spans="1:6" ht="15" hidden="1" customHeight="1" x14ac:dyDescent="0.25">
      <c r="A499" s="15">
        <v>44830</v>
      </c>
      <c r="B499" s="7" t="s">
        <v>355</v>
      </c>
      <c r="C499" s="7"/>
      <c r="D499" s="16">
        <v>338371</v>
      </c>
      <c r="E499" s="16">
        <v>0</v>
      </c>
      <c r="F499" s="17">
        <v>-6415051.4199999999</v>
      </c>
    </row>
    <row r="500" spans="1:6" ht="15" hidden="1" customHeight="1" x14ac:dyDescent="0.25">
      <c r="A500" s="15">
        <v>44830</v>
      </c>
      <c r="B500" s="7" t="s">
        <v>355</v>
      </c>
      <c r="C500" s="7"/>
      <c r="D500" s="16">
        <v>341746</v>
      </c>
      <c r="E500" s="16">
        <v>0</v>
      </c>
      <c r="F500" s="17">
        <v>-6756797.4199999999</v>
      </c>
    </row>
    <row r="501" spans="1:6" ht="15" hidden="1" customHeight="1" x14ac:dyDescent="0.25">
      <c r="A501" s="15">
        <v>44830</v>
      </c>
      <c r="B501" s="7" t="s">
        <v>355</v>
      </c>
      <c r="C501" s="7"/>
      <c r="D501" s="16">
        <v>347184.73</v>
      </c>
      <c r="E501" s="16">
        <v>0</v>
      </c>
      <c r="F501" s="17">
        <v>-7103982.1500000004</v>
      </c>
    </row>
    <row r="502" spans="1:6" ht="15" hidden="1" customHeight="1" x14ac:dyDescent="0.25">
      <c r="A502" s="15">
        <v>44830</v>
      </c>
      <c r="B502" s="7" t="s">
        <v>355</v>
      </c>
      <c r="C502" s="7"/>
      <c r="D502" s="16">
        <v>352203.18</v>
      </c>
      <c r="E502" s="16">
        <v>0</v>
      </c>
      <c r="F502" s="17">
        <v>-7456185.3300000001</v>
      </c>
    </row>
    <row r="503" spans="1:6" ht="15" hidden="1" customHeight="1" x14ac:dyDescent="0.25">
      <c r="A503" s="15">
        <v>44830</v>
      </c>
      <c r="B503" s="7" t="s">
        <v>355</v>
      </c>
      <c r="C503" s="7"/>
      <c r="D503" s="16">
        <v>373000</v>
      </c>
      <c r="E503" s="16">
        <v>0</v>
      </c>
      <c r="F503" s="17">
        <v>-7829185.3300000001</v>
      </c>
    </row>
    <row r="504" spans="1:6" ht="15" hidden="1" customHeight="1" x14ac:dyDescent="0.25">
      <c r="A504" s="15">
        <v>44830</v>
      </c>
      <c r="B504" s="7" t="s">
        <v>355</v>
      </c>
      <c r="C504" s="7"/>
      <c r="D504" s="16">
        <v>491500</v>
      </c>
      <c r="E504" s="16">
        <v>0</v>
      </c>
      <c r="F504" s="17">
        <v>-8320685.3300000001</v>
      </c>
    </row>
    <row r="505" spans="1:6" ht="15" hidden="1" customHeight="1" x14ac:dyDescent="0.25">
      <c r="A505" s="15">
        <v>44830</v>
      </c>
      <c r="B505" s="7" t="s">
        <v>355</v>
      </c>
      <c r="C505" s="7"/>
      <c r="D505" s="16">
        <v>510504.56</v>
      </c>
      <c r="E505" s="16">
        <v>0</v>
      </c>
      <c r="F505" s="17">
        <v>-8831189.8900000006</v>
      </c>
    </row>
    <row r="506" spans="1:6" ht="15" hidden="1" customHeight="1" x14ac:dyDescent="0.25">
      <c r="A506" s="15">
        <v>44830</v>
      </c>
      <c r="B506" s="7" t="s">
        <v>355</v>
      </c>
      <c r="C506" s="7"/>
      <c r="D506" s="16">
        <v>930620</v>
      </c>
      <c r="E506" s="16">
        <v>0</v>
      </c>
      <c r="F506" s="17">
        <v>-9761809.8900000006</v>
      </c>
    </row>
    <row r="507" spans="1:6" ht="15" customHeight="1" x14ac:dyDescent="0.25">
      <c r="A507" s="15">
        <v>44830</v>
      </c>
      <c r="B507" s="7" t="s">
        <v>362</v>
      </c>
      <c r="C507" s="7" t="s">
        <v>56</v>
      </c>
      <c r="D507" s="16">
        <v>0</v>
      </c>
      <c r="E507" s="16">
        <v>7800000</v>
      </c>
      <c r="F507" s="17">
        <v>-1961809.89</v>
      </c>
    </row>
    <row r="508" spans="1:6" ht="15" hidden="1" customHeight="1" x14ac:dyDescent="0.25">
      <c r="A508" s="15">
        <v>44830</v>
      </c>
      <c r="B508" s="7" t="s">
        <v>17</v>
      </c>
      <c r="C508" s="7"/>
      <c r="D508" s="16">
        <v>27944.99</v>
      </c>
      <c r="E508" s="16">
        <v>0</v>
      </c>
      <c r="F508" s="17">
        <v>-1989754.8799999999</v>
      </c>
    </row>
    <row r="509" spans="1:6" ht="15" hidden="1" customHeight="1" x14ac:dyDescent="0.25">
      <c r="A509" s="15">
        <v>44830</v>
      </c>
      <c r="B509" s="7" t="s">
        <v>355</v>
      </c>
      <c r="C509" s="7"/>
      <c r="D509" s="16">
        <v>302680</v>
      </c>
      <c r="E509" s="16">
        <v>0</v>
      </c>
      <c r="F509" s="17">
        <v>-2292434.88</v>
      </c>
    </row>
    <row r="510" spans="1:6" ht="15" hidden="1" customHeight="1" x14ac:dyDescent="0.25">
      <c r="A510" s="15">
        <v>44830</v>
      </c>
      <c r="B510" s="7" t="s">
        <v>355</v>
      </c>
      <c r="C510" s="7"/>
      <c r="D510" s="16">
        <v>953250</v>
      </c>
      <c r="E510" s="16">
        <v>0</v>
      </c>
      <c r="F510" s="17">
        <v>-3245684.88</v>
      </c>
    </row>
    <row r="511" spans="1:6" ht="15" hidden="1" customHeight="1" x14ac:dyDescent="0.25">
      <c r="A511" s="15">
        <v>44830</v>
      </c>
      <c r="B511" s="7" t="s">
        <v>355</v>
      </c>
      <c r="C511" s="7"/>
      <c r="D511" s="16">
        <v>1012260</v>
      </c>
      <c r="E511" s="16">
        <v>0</v>
      </c>
      <c r="F511" s="17">
        <v>-4257944.88</v>
      </c>
    </row>
    <row r="512" spans="1:6" ht="15" hidden="1" customHeight="1" x14ac:dyDescent="0.25">
      <c r="A512" s="15">
        <v>44830</v>
      </c>
      <c r="B512" s="7" t="s">
        <v>355</v>
      </c>
      <c r="C512" s="7"/>
      <c r="D512" s="16">
        <v>1013086.37</v>
      </c>
      <c r="E512" s="16">
        <v>0</v>
      </c>
      <c r="F512" s="17">
        <v>-5271031.25</v>
      </c>
    </row>
    <row r="513" spans="1:6" ht="15" hidden="1" customHeight="1" x14ac:dyDescent="0.25">
      <c r="A513" s="15">
        <v>44830</v>
      </c>
      <c r="B513" s="7" t="s">
        <v>17</v>
      </c>
      <c r="C513" s="7"/>
      <c r="D513" s="16">
        <v>19687.66</v>
      </c>
      <c r="E513" s="16">
        <v>0</v>
      </c>
      <c r="F513" s="17">
        <v>-5290718.91</v>
      </c>
    </row>
    <row r="514" spans="1:6" ht="15" hidden="1" customHeight="1" x14ac:dyDescent="0.25">
      <c r="A514" s="15">
        <v>44831</v>
      </c>
      <c r="B514" s="7" t="s">
        <v>355</v>
      </c>
      <c r="C514" s="7"/>
      <c r="D514" s="16">
        <v>34898.82</v>
      </c>
      <c r="E514" s="16">
        <v>0</v>
      </c>
      <c r="F514" s="17">
        <v>-5325617.7300000004</v>
      </c>
    </row>
    <row r="515" spans="1:6" ht="15" hidden="1" customHeight="1" x14ac:dyDescent="0.25">
      <c r="A515" s="15">
        <v>44831</v>
      </c>
      <c r="B515" s="7" t="s">
        <v>355</v>
      </c>
      <c r="C515" s="7"/>
      <c r="D515" s="16">
        <v>228176</v>
      </c>
      <c r="E515" s="16">
        <v>0</v>
      </c>
      <c r="F515" s="17">
        <v>-5553793.7300000004</v>
      </c>
    </row>
    <row r="516" spans="1:6" ht="15" hidden="1" customHeight="1" x14ac:dyDescent="0.25">
      <c r="A516" s="15">
        <v>44831</v>
      </c>
      <c r="B516" s="7" t="s">
        <v>355</v>
      </c>
      <c r="C516" s="7"/>
      <c r="D516" s="16">
        <v>300261.43</v>
      </c>
      <c r="E516" s="16">
        <v>0</v>
      </c>
      <c r="F516" s="17">
        <v>-5854055.1600000001</v>
      </c>
    </row>
    <row r="517" spans="1:6" ht="15" hidden="1" customHeight="1" x14ac:dyDescent="0.25">
      <c r="A517" s="15">
        <v>44831</v>
      </c>
      <c r="B517" s="7" t="s">
        <v>355</v>
      </c>
      <c r="C517" s="7"/>
      <c r="D517" s="16">
        <v>309000</v>
      </c>
      <c r="E517" s="16">
        <v>0</v>
      </c>
      <c r="F517" s="17">
        <v>-6163055.1600000001</v>
      </c>
    </row>
    <row r="518" spans="1:6" ht="15" hidden="1" customHeight="1" x14ac:dyDescent="0.25">
      <c r="A518" s="15">
        <v>44831</v>
      </c>
      <c r="B518" s="7" t="s">
        <v>355</v>
      </c>
      <c r="C518" s="7"/>
      <c r="D518" s="16">
        <v>405000</v>
      </c>
      <c r="E518" s="16">
        <v>0</v>
      </c>
      <c r="F518" s="17">
        <v>-6568055.1600000001</v>
      </c>
    </row>
    <row r="519" spans="1:6" ht="15" hidden="1" customHeight="1" x14ac:dyDescent="0.25">
      <c r="A519" s="15">
        <v>44831</v>
      </c>
      <c r="B519" s="7" t="s">
        <v>355</v>
      </c>
      <c r="C519" s="7"/>
      <c r="D519" s="16">
        <v>456834</v>
      </c>
      <c r="E519" s="16">
        <v>0</v>
      </c>
      <c r="F519" s="17">
        <v>-7024889.1600000001</v>
      </c>
    </row>
    <row r="520" spans="1:6" ht="15" hidden="1" customHeight="1" x14ac:dyDescent="0.25">
      <c r="A520" s="15">
        <v>44831</v>
      </c>
      <c r="B520" s="7" t="s">
        <v>355</v>
      </c>
      <c r="C520" s="7"/>
      <c r="D520" s="16">
        <v>500000</v>
      </c>
      <c r="E520" s="16">
        <v>0</v>
      </c>
      <c r="F520" s="17">
        <v>-7524889.1600000001</v>
      </c>
    </row>
    <row r="521" spans="1:6" ht="15" hidden="1" customHeight="1" x14ac:dyDescent="0.25">
      <c r="A521" s="15">
        <v>44831</v>
      </c>
      <c r="B521" s="7" t="s">
        <v>355</v>
      </c>
      <c r="C521" s="7"/>
      <c r="D521" s="16">
        <v>510504.56</v>
      </c>
      <c r="E521" s="16">
        <v>0</v>
      </c>
      <c r="F521" s="17">
        <v>-8035393.7199999997</v>
      </c>
    </row>
    <row r="522" spans="1:6" ht="15" hidden="1" customHeight="1" x14ac:dyDescent="0.25">
      <c r="A522" s="15">
        <v>44831</v>
      </c>
      <c r="B522" s="7" t="s">
        <v>355</v>
      </c>
      <c r="C522" s="7"/>
      <c r="D522" s="16">
        <v>530527</v>
      </c>
      <c r="E522" s="16">
        <v>0</v>
      </c>
      <c r="F522" s="17">
        <v>-8565920.7200000007</v>
      </c>
    </row>
    <row r="523" spans="1:6" ht="15" hidden="1" customHeight="1" x14ac:dyDescent="0.25">
      <c r="A523" s="15">
        <v>44831</v>
      </c>
      <c r="B523" s="7" t="s">
        <v>355</v>
      </c>
      <c r="C523" s="7"/>
      <c r="D523" s="16">
        <v>787500</v>
      </c>
      <c r="E523" s="16">
        <v>0</v>
      </c>
      <c r="F523" s="17">
        <v>-9353420.7200000007</v>
      </c>
    </row>
    <row r="524" spans="1:6" ht="15" hidden="1" customHeight="1" x14ac:dyDescent="0.25">
      <c r="A524" s="15">
        <v>44831</v>
      </c>
      <c r="B524" s="7" t="s">
        <v>355</v>
      </c>
      <c r="C524" s="7"/>
      <c r="D524" s="16">
        <v>930620</v>
      </c>
      <c r="E524" s="16">
        <v>0</v>
      </c>
      <c r="F524" s="17">
        <v>-10284040.720000001</v>
      </c>
    </row>
    <row r="525" spans="1:6" ht="15" hidden="1" customHeight="1" x14ac:dyDescent="0.25">
      <c r="A525" s="15">
        <v>44831</v>
      </c>
      <c r="B525" s="7" t="s">
        <v>355</v>
      </c>
      <c r="C525" s="7"/>
      <c r="D525" s="16">
        <v>1046905</v>
      </c>
      <c r="E525" s="16">
        <v>0</v>
      </c>
      <c r="F525" s="17">
        <v>-11330945.720000001</v>
      </c>
    </row>
    <row r="526" spans="1:6" ht="15" hidden="1" customHeight="1" x14ac:dyDescent="0.25">
      <c r="A526" s="15">
        <v>44831</v>
      </c>
      <c r="B526" s="7" t="s">
        <v>355</v>
      </c>
      <c r="C526" s="7"/>
      <c r="D526" s="16">
        <v>1046905</v>
      </c>
      <c r="E526" s="16">
        <v>0</v>
      </c>
      <c r="F526" s="17">
        <v>-12377850.720000001</v>
      </c>
    </row>
    <row r="527" spans="1:6" ht="15" customHeight="1" x14ac:dyDescent="0.25">
      <c r="A527" s="15">
        <v>44831</v>
      </c>
      <c r="B527" s="7" t="s">
        <v>356</v>
      </c>
      <c r="C527" s="7" t="s">
        <v>94</v>
      </c>
      <c r="D527" s="16">
        <v>0</v>
      </c>
      <c r="E527" s="16">
        <v>1411406.64</v>
      </c>
      <c r="F527" s="17">
        <v>-10966444.08</v>
      </c>
    </row>
    <row r="528" spans="1:6" ht="15" hidden="1" customHeight="1" x14ac:dyDescent="0.25">
      <c r="A528" s="15">
        <v>44831</v>
      </c>
      <c r="B528" s="7" t="s">
        <v>15</v>
      </c>
      <c r="C528" s="7" t="s">
        <v>16</v>
      </c>
      <c r="D528" s="16">
        <v>141.13999999999999</v>
      </c>
      <c r="E528" s="16">
        <v>0</v>
      </c>
      <c r="F528" s="17">
        <v>-10966585.220000001</v>
      </c>
    </row>
    <row r="529" spans="1:6" ht="15" customHeight="1" x14ac:dyDescent="0.25">
      <c r="A529" s="15">
        <v>44831</v>
      </c>
      <c r="B529" s="7" t="s">
        <v>356</v>
      </c>
      <c r="C529" s="7" t="s">
        <v>251</v>
      </c>
      <c r="D529" s="16">
        <v>0</v>
      </c>
      <c r="E529" s="16">
        <v>79860</v>
      </c>
      <c r="F529" s="17">
        <v>-10886725.220000001</v>
      </c>
    </row>
    <row r="530" spans="1:6" ht="15" hidden="1" customHeight="1" x14ac:dyDescent="0.25">
      <c r="A530" s="15">
        <v>44831</v>
      </c>
      <c r="B530" s="7" t="s">
        <v>15</v>
      </c>
      <c r="C530" s="7" t="s">
        <v>16</v>
      </c>
      <c r="D530" s="16">
        <v>7.99</v>
      </c>
      <c r="E530" s="16">
        <v>0</v>
      </c>
      <c r="F530" s="17">
        <v>-10886733.210000001</v>
      </c>
    </row>
    <row r="531" spans="1:6" ht="15" customHeight="1" x14ac:dyDescent="0.25">
      <c r="A531" s="15">
        <v>44831</v>
      </c>
      <c r="B531" s="7" t="s">
        <v>363</v>
      </c>
      <c r="C531" s="7" t="s">
        <v>29</v>
      </c>
      <c r="D531" s="16">
        <v>0</v>
      </c>
      <c r="E531" s="16">
        <v>5000000</v>
      </c>
      <c r="F531" s="17">
        <v>-5886733.21</v>
      </c>
    </row>
    <row r="532" spans="1:6" ht="15" customHeight="1" x14ac:dyDescent="0.25">
      <c r="A532" s="15">
        <v>44831</v>
      </c>
      <c r="B532" s="7" t="s">
        <v>362</v>
      </c>
      <c r="C532" s="7" t="s">
        <v>56</v>
      </c>
      <c r="D532" s="16">
        <v>0</v>
      </c>
      <c r="E532" s="16">
        <v>2500000</v>
      </c>
      <c r="F532" s="17">
        <v>-3386733.21</v>
      </c>
    </row>
    <row r="533" spans="1:6" x14ac:dyDescent="0.25">
      <c r="A533" s="15">
        <v>44831</v>
      </c>
      <c r="B533" s="7" t="s">
        <v>365</v>
      </c>
      <c r="C533" s="7" t="s">
        <v>106</v>
      </c>
      <c r="D533" s="16">
        <v>0</v>
      </c>
      <c r="E533" s="16">
        <v>1500000</v>
      </c>
      <c r="F533" s="17">
        <v>-1886733.21</v>
      </c>
    </row>
    <row r="534" spans="1:6" ht="15" hidden="1" customHeight="1" x14ac:dyDescent="0.25">
      <c r="A534" s="15">
        <v>44831</v>
      </c>
      <c r="B534" s="7" t="s">
        <v>17</v>
      </c>
      <c r="C534" s="7"/>
      <c r="D534" s="16">
        <v>42523.69</v>
      </c>
      <c r="E534" s="16">
        <v>0</v>
      </c>
      <c r="F534" s="17">
        <v>-1929256.9</v>
      </c>
    </row>
    <row r="535" spans="1:6" ht="15" hidden="1" customHeight="1" x14ac:dyDescent="0.25">
      <c r="A535" s="15">
        <v>44831</v>
      </c>
      <c r="B535" s="7" t="s">
        <v>18</v>
      </c>
      <c r="C535" s="7"/>
      <c r="D535" s="16">
        <v>8947.6</v>
      </c>
      <c r="E535" s="16">
        <v>0</v>
      </c>
      <c r="F535" s="17">
        <v>-1938204.5</v>
      </c>
    </row>
    <row r="536" spans="1:6" ht="15" hidden="1" customHeight="1" x14ac:dyDescent="0.25">
      <c r="A536" s="15">
        <v>44832</v>
      </c>
      <c r="B536" s="7" t="s">
        <v>355</v>
      </c>
      <c r="C536" s="7"/>
      <c r="D536" s="16">
        <v>69300.89</v>
      </c>
      <c r="E536" s="16">
        <v>0</v>
      </c>
      <c r="F536" s="17">
        <v>-2007505.39</v>
      </c>
    </row>
    <row r="537" spans="1:6" ht="15" hidden="1" customHeight="1" x14ac:dyDescent="0.25">
      <c r="A537" s="15">
        <v>44832</v>
      </c>
      <c r="B537" s="7" t="s">
        <v>355</v>
      </c>
      <c r="C537" s="7"/>
      <c r="D537" s="16">
        <v>123414.12</v>
      </c>
      <c r="E537" s="16">
        <v>0</v>
      </c>
      <c r="F537" s="17">
        <v>-2130919.5099999998</v>
      </c>
    </row>
    <row r="538" spans="1:6" ht="15" hidden="1" customHeight="1" x14ac:dyDescent="0.25">
      <c r="A538" s="15">
        <v>44832</v>
      </c>
      <c r="B538" s="7" t="s">
        <v>355</v>
      </c>
      <c r="C538" s="7"/>
      <c r="D538" s="16">
        <v>129520.63</v>
      </c>
      <c r="E538" s="16">
        <v>0</v>
      </c>
      <c r="F538" s="17">
        <v>-2260440.14</v>
      </c>
    </row>
    <row r="539" spans="1:6" ht="15" hidden="1" customHeight="1" x14ac:dyDescent="0.25">
      <c r="A539" s="15">
        <v>44832</v>
      </c>
      <c r="B539" s="7" t="s">
        <v>355</v>
      </c>
      <c r="C539" s="7"/>
      <c r="D539" s="16">
        <v>170794.5</v>
      </c>
      <c r="E539" s="16">
        <v>0</v>
      </c>
      <c r="F539" s="17">
        <v>-2431234.64</v>
      </c>
    </row>
    <row r="540" spans="1:6" ht="15" hidden="1" customHeight="1" x14ac:dyDescent="0.25">
      <c r="A540" s="15">
        <v>44832</v>
      </c>
      <c r="B540" s="7" t="s">
        <v>355</v>
      </c>
      <c r="C540" s="7"/>
      <c r="D540" s="16">
        <v>378649</v>
      </c>
      <c r="E540" s="16">
        <v>0</v>
      </c>
      <c r="F540" s="17">
        <v>-2809883.64</v>
      </c>
    </row>
    <row r="541" spans="1:6" ht="15" hidden="1" customHeight="1" x14ac:dyDescent="0.25">
      <c r="A541" s="15">
        <v>44832</v>
      </c>
      <c r="B541" s="7" t="s">
        <v>355</v>
      </c>
      <c r="C541" s="7"/>
      <c r="D541" s="16">
        <v>456834</v>
      </c>
      <c r="E541" s="16">
        <v>0</v>
      </c>
      <c r="F541" s="17">
        <v>-3266717.64</v>
      </c>
    </row>
    <row r="542" spans="1:6" ht="15" hidden="1" customHeight="1" x14ac:dyDescent="0.25">
      <c r="A542" s="15">
        <v>44832</v>
      </c>
      <c r="B542" s="7" t="s">
        <v>355</v>
      </c>
      <c r="C542" s="7"/>
      <c r="D542" s="16">
        <v>507846</v>
      </c>
      <c r="E542" s="16">
        <v>0</v>
      </c>
      <c r="F542" s="17">
        <v>-3774563.64</v>
      </c>
    </row>
    <row r="543" spans="1:6" ht="15" hidden="1" customHeight="1" x14ac:dyDescent="0.25">
      <c r="A543" s="15">
        <v>44832</v>
      </c>
      <c r="B543" s="7" t="s">
        <v>355</v>
      </c>
      <c r="C543" s="7"/>
      <c r="D543" s="16">
        <v>605000</v>
      </c>
      <c r="E543" s="16">
        <v>0</v>
      </c>
      <c r="F543" s="17">
        <v>-4379563.6399999997</v>
      </c>
    </row>
    <row r="544" spans="1:6" ht="15" hidden="1" customHeight="1" x14ac:dyDescent="0.25">
      <c r="A544" s="15">
        <v>44832</v>
      </c>
      <c r="B544" s="7" t="s">
        <v>355</v>
      </c>
      <c r="C544" s="7"/>
      <c r="D544" s="16">
        <v>696000</v>
      </c>
      <c r="E544" s="16">
        <v>0</v>
      </c>
      <c r="F544" s="17">
        <v>-5075563.6399999997</v>
      </c>
    </row>
    <row r="545" spans="1:6" ht="15" customHeight="1" x14ac:dyDescent="0.25">
      <c r="A545" s="15">
        <v>44832</v>
      </c>
      <c r="B545" s="7" t="s">
        <v>363</v>
      </c>
      <c r="C545" s="7" t="s">
        <v>29</v>
      </c>
      <c r="D545" s="16">
        <v>0</v>
      </c>
      <c r="E545" s="16">
        <v>1000000</v>
      </c>
      <c r="F545" s="17">
        <v>-4075563.64</v>
      </c>
    </row>
    <row r="546" spans="1:6" ht="15" customHeight="1" x14ac:dyDescent="0.25">
      <c r="A546" s="15">
        <v>44832</v>
      </c>
      <c r="B546" s="7" t="s">
        <v>364</v>
      </c>
      <c r="C546" s="7" t="s">
        <v>8</v>
      </c>
      <c r="D546" s="16">
        <v>0</v>
      </c>
      <c r="E546" s="16">
        <v>1630000</v>
      </c>
      <c r="F546" s="17">
        <v>-2445563.64</v>
      </c>
    </row>
    <row r="547" spans="1:6" x14ac:dyDescent="0.25">
      <c r="A547" s="15">
        <v>44832</v>
      </c>
      <c r="B547" s="7" t="s">
        <v>366</v>
      </c>
      <c r="C547" s="7" t="s">
        <v>8</v>
      </c>
      <c r="D547" s="16">
        <v>0</v>
      </c>
      <c r="E547" s="16">
        <v>570000</v>
      </c>
      <c r="F547" s="17">
        <v>-1875563.64</v>
      </c>
    </row>
    <row r="548" spans="1:6" ht="15" customHeight="1" x14ac:dyDescent="0.25">
      <c r="A548" s="15">
        <v>44832</v>
      </c>
      <c r="B548" s="7" t="s">
        <v>362</v>
      </c>
      <c r="C548" s="7" t="s">
        <v>56</v>
      </c>
      <c r="D548" s="16">
        <v>0</v>
      </c>
      <c r="E548" s="16">
        <v>470000</v>
      </c>
      <c r="F548" s="17">
        <v>-1405563.64</v>
      </c>
    </row>
    <row r="549" spans="1:6" ht="15" hidden="1" customHeight="1" x14ac:dyDescent="0.25">
      <c r="A549" s="15">
        <v>44832</v>
      </c>
      <c r="B549" s="7" t="s">
        <v>355</v>
      </c>
      <c r="C549" s="7" t="s">
        <v>107</v>
      </c>
      <c r="D549" s="16">
        <v>363000</v>
      </c>
      <c r="E549" s="16">
        <v>0</v>
      </c>
      <c r="F549" s="17">
        <v>-1768563.64</v>
      </c>
    </row>
    <row r="550" spans="1:6" ht="15" hidden="1" customHeight="1" x14ac:dyDescent="0.25">
      <c r="A550" s="15">
        <v>44832</v>
      </c>
      <c r="B550" s="7" t="s">
        <v>358</v>
      </c>
      <c r="C550" s="7"/>
      <c r="D550" s="16">
        <v>250</v>
      </c>
      <c r="E550" s="16">
        <v>0</v>
      </c>
      <c r="F550" s="17">
        <v>-1768813.64</v>
      </c>
    </row>
    <row r="551" spans="1:6" ht="15" hidden="1" customHeight="1" x14ac:dyDescent="0.25">
      <c r="A551" s="15">
        <v>44832</v>
      </c>
      <c r="B551" s="7" t="s">
        <v>83</v>
      </c>
      <c r="C551" s="7"/>
      <c r="D551" s="16">
        <v>52.5</v>
      </c>
      <c r="E551" s="16">
        <v>0</v>
      </c>
      <c r="F551" s="17">
        <v>-1768866.14</v>
      </c>
    </row>
    <row r="552" spans="1:6" ht="15" customHeight="1" x14ac:dyDescent="0.25">
      <c r="A552" s="15">
        <v>44832</v>
      </c>
      <c r="B552" s="7" t="s">
        <v>361</v>
      </c>
      <c r="C552" s="7" t="s">
        <v>8</v>
      </c>
      <c r="D552" s="16">
        <v>0</v>
      </c>
      <c r="E552" s="16">
        <v>100000</v>
      </c>
      <c r="F552" s="17">
        <v>-1668866.14</v>
      </c>
    </row>
    <row r="553" spans="1:6" ht="15" hidden="1" customHeight="1" x14ac:dyDescent="0.25">
      <c r="A553" s="15">
        <v>44832</v>
      </c>
      <c r="B553" s="7" t="s">
        <v>355</v>
      </c>
      <c r="C553" s="7" t="s">
        <v>109</v>
      </c>
      <c r="D553" s="16">
        <v>200000</v>
      </c>
      <c r="E553" s="16">
        <v>0</v>
      </c>
      <c r="F553" s="17">
        <v>-1868866.14</v>
      </c>
    </row>
    <row r="554" spans="1:6" ht="15" hidden="1" customHeight="1" x14ac:dyDescent="0.25">
      <c r="A554" s="15">
        <v>44832</v>
      </c>
      <c r="B554" s="7" t="s">
        <v>358</v>
      </c>
      <c r="C554" s="7"/>
      <c r="D554" s="16">
        <v>250</v>
      </c>
      <c r="E554" s="16">
        <v>0</v>
      </c>
      <c r="F554" s="17">
        <v>-1869116.14</v>
      </c>
    </row>
    <row r="555" spans="1:6" ht="15" hidden="1" customHeight="1" x14ac:dyDescent="0.25">
      <c r="A555" s="15">
        <v>44832</v>
      </c>
      <c r="B555" s="7" t="s">
        <v>83</v>
      </c>
      <c r="C555" s="7"/>
      <c r="D555" s="16">
        <v>52.5</v>
      </c>
      <c r="E555" s="16">
        <v>0</v>
      </c>
      <c r="F555" s="17">
        <v>-1869168.6399999999</v>
      </c>
    </row>
    <row r="556" spans="1:6" ht="15" hidden="1" customHeight="1" x14ac:dyDescent="0.25">
      <c r="A556" s="15">
        <v>44832</v>
      </c>
      <c r="B556" s="7" t="s">
        <v>355</v>
      </c>
      <c r="C556" s="7" t="s">
        <v>261</v>
      </c>
      <c r="D556" s="16">
        <v>9286.99</v>
      </c>
      <c r="E556" s="16">
        <v>0</v>
      </c>
      <c r="F556" s="17">
        <v>-1878455.63</v>
      </c>
    </row>
    <row r="557" spans="1:6" ht="15" hidden="1" customHeight="1" x14ac:dyDescent="0.25">
      <c r="A557" s="15">
        <v>44832</v>
      </c>
      <c r="B557" s="7" t="s">
        <v>355</v>
      </c>
      <c r="C557" s="7" t="s">
        <v>262</v>
      </c>
      <c r="D557" s="16">
        <v>22714.95</v>
      </c>
      <c r="E557" s="16">
        <v>0</v>
      </c>
      <c r="F557" s="17">
        <v>-1901170.58</v>
      </c>
    </row>
    <row r="558" spans="1:6" ht="15" hidden="1" customHeight="1" x14ac:dyDescent="0.25">
      <c r="A558" s="15">
        <v>44832</v>
      </c>
      <c r="B558" s="7" t="s">
        <v>358</v>
      </c>
      <c r="C558" s="7"/>
      <c r="D558" s="16">
        <v>250</v>
      </c>
      <c r="E558" s="16">
        <v>0</v>
      </c>
      <c r="F558" s="17">
        <v>-1901420.58</v>
      </c>
    </row>
    <row r="559" spans="1:6" ht="15" hidden="1" customHeight="1" x14ac:dyDescent="0.25">
      <c r="A559" s="15">
        <v>44832</v>
      </c>
      <c r="B559" s="7" t="s">
        <v>83</v>
      </c>
      <c r="C559" s="7"/>
      <c r="D559" s="16">
        <v>52.5</v>
      </c>
      <c r="E559" s="16">
        <v>0</v>
      </c>
      <c r="F559" s="17">
        <v>-1901473.08</v>
      </c>
    </row>
    <row r="560" spans="1:6" ht="15" hidden="1" customHeight="1" x14ac:dyDescent="0.25">
      <c r="A560" s="15">
        <v>44832</v>
      </c>
      <c r="B560" s="7" t="s">
        <v>355</v>
      </c>
      <c r="C560" s="7" t="s">
        <v>263</v>
      </c>
      <c r="D560" s="16">
        <v>62500.13</v>
      </c>
      <c r="E560" s="16">
        <v>0</v>
      </c>
      <c r="F560" s="17">
        <v>-1963973.21</v>
      </c>
    </row>
    <row r="561" spans="1:6" ht="15" hidden="1" customHeight="1" x14ac:dyDescent="0.25">
      <c r="A561" s="15">
        <v>44832</v>
      </c>
      <c r="B561" s="7" t="s">
        <v>358</v>
      </c>
      <c r="C561" s="7"/>
      <c r="D561" s="16">
        <v>250</v>
      </c>
      <c r="E561" s="16">
        <v>0</v>
      </c>
      <c r="F561" s="17">
        <v>-1964223.21</v>
      </c>
    </row>
    <row r="562" spans="1:6" ht="15" hidden="1" customHeight="1" x14ac:dyDescent="0.25">
      <c r="A562" s="15">
        <v>44832</v>
      </c>
      <c r="B562" s="7" t="s">
        <v>83</v>
      </c>
      <c r="C562" s="7"/>
      <c r="D562" s="16">
        <v>52.5</v>
      </c>
      <c r="E562" s="16">
        <v>0</v>
      </c>
      <c r="F562" s="17">
        <v>-1964275.71</v>
      </c>
    </row>
    <row r="563" spans="1:6" ht="15" customHeight="1" x14ac:dyDescent="0.25">
      <c r="A563" s="15">
        <v>44832</v>
      </c>
      <c r="B563" s="7" t="s">
        <v>356</v>
      </c>
      <c r="C563" s="7"/>
      <c r="D563" s="16">
        <v>0</v>
      </c>
      <c r="E563" s="16">
        <v>170794.5</v>
      </c>
      <c r="F563" s="17">
        <v>-1793481.21</v>
      </c>
    </row>
    <row r="564" spans="1:6" ht="15" hidden="1" customHeight="1" x14ac:dyDescent="0.25">
      <c r="A564" s="15">
        <v>44832</v>
      </c>
      <c r="B564" s="7" t="s">
        <v>17</v>
      </c>
      <c r="C564" s="7"/>
      <c r="D564" s="16">
        <v>22776.43</v>
      </c>
      <c r="E564" s="16">
        <v>0</v>
      </c>
      <c r="F564" s="17">
        <v>-1816257.64</v>
      </c>
    </row>
    <row r="565" spans="1:6" ht="15" customHeight="1" x14ac:dyDescent="0.25">
      <c r="A565" s="15">
        <v>44832</v>
      </c>
      <c r="B565" s="7" t="s">
        <v>17</v>
      </c>
      <c r="C565" s="7"/>
      <c r="D565" s="16">
        <v>0</v>
      </c>
      <c r="E565" s="16">
        <v>1024.77</v>
      </c>
      <c r="F565" s="17">
        <v>-1815232.87</v>
      </c>
    </row>
    <row r="566" spans="1:6" ht="15" hidden="1" customHeight="1" x14ac:dyDescent="0.25">
      <c r="A566" s="15">
        <v>44832</v>
      </c>
      <c r="B566" s="7" t="s">
        <v>355</v>
      </c>
      <c r="C566" s="7"/>
      <c r="D566" s="16">
        <v>510504.56</v>
      </c>
      <c r="E566" s="16">
        <v>0</v>
      </c>
      <c r="F566" s="17">
        <v>-2325737.4300000002</v>
      </c>
    </row>
    <row r="567" spans="1:6" ht="15" hidden="1" customHeight="1" x14ac:dyDescent="0.25">
      <c r="A567" s="15">
        <v>44832</v>
      </c>
      <c r="B567" s="7" t="s">
        <v>355</v>
      </c>
      <c r="C567" s="7"/>
      <c r="D567" s="16">
        <v>953250</v>
      </c>
      <c r="E567" s="16">
        <v>0</v>
      </c>
      <c r="F567" s="17">
        <v>-3278987.43</v>
      </c>
    </row>
    <row r="568" spans="1:6" ht="15" hidden="1" customHeight="1" x14ac:dyDescent="0.25">
      <c r="A568" s="15">
        <v>44832</v>
      </c>
      <c r="B568" s="7" t="s">
        <v>355</v>
      </c>
      <c r="C568" s="7"/>
      <c r="D568" s="16">
        <v>1012260</v>
      </c>
      <c r="E568" s="16">
        <v>0</v>
      </c>
      <c r="F568" s="17">
        <v>-4291247.43</v>
      </c>
    </row>
    <row r="569" spans="1:6" ht="15" hidden="1" customHeight="1" x14ac:dyDescent="0.25">
      <c r="A569" s="15">
        <v>44832</v>
      </c>
      <c r="B569" s="7" t="s">
        <v>17</v>
      </c>
      <c r="C569" s="7"/>
      <c r="D569" s="16">
        <v>14856.09</v>
      </c>
      <c r="E569" s="16">
        <v>0</v>
      </c>
      <c r="F569" s="17">
        <v>-4306103.5199999996</v>
      </c>
    </row>
    <row r="570" spans="1:6" ht="15" hidden="1" customHeight="1" x14ac:dyDescent="0.25">
      <c r="A570" s="15">
        <v>44833</v>
      </c>
      <c r="B570" s="7" t="s">
        <v>355</v>
      </c>
      <c r="C570" s="7"/>
      <c r="D570" s="16">
        <v>72500.009999999995</v>
      </c>
      <c r="E570" s="16">
        <v>0</v>
      </c>
      <c r="F570" s="17">
        <v>-4378603.53</v>
      </c>
    </row>
    <row r="571" spans="1:6" ht="15" hidden="1" customHeight="1" x14ac:dyDescent="0.25">
      <c r="A571" s="15">
        <v>44833</v>
      </c>
      <c r="B571" s="7" t="s">
        <v>355</v>
      </c>
      <c r="C571" s="7"/>
      <c r="D571" s="16">
        <v>160692.84</v>
      </c>
      <c r="E571" s="16">
        <v>0</v>
      </c>
      <c r="F571" s="17">
        <v>-4539296.37</v>
      </c>
    </row>
    <row r="572" spans="1:6" ht="15" hidden="1" customHeight="1" x14ac:dyDescent="0.25">
      <c r="A572" s="15">
        <v>44833</v>
      </c>
      <c r="B572" s="7" t="s">
        <v>355</v>
      </c>
      <c r="C572" s="7"/>
      <c r="D572" s="16">
        <v>175000</v>
      </c>
      <c r="E572" s="16">
        <v>0</v>
      </c>
      <c r="F572" s="17">
        <v>-4714296.37</v>
      </c>
    </row>
    <row r="573" spans="1:6" ht="15" hidden="1" customHeight="1" x14ac:dyDescent="0.25">
      <c r="A573" s="15">
        <v>44833</v>
      </c>
      <c r="B573" s="7" t="s">
        <v>355</v>
      </c>
      <c r="C573" s="7"/>
      <c r="D573" s="16">
        <v>213570</v>
      </c>
      <c r="E573" s="16">
        <v>0</v>
      </c>
      <c r="F573" s="17">
        <v>-4927866.37</v>
      </c>
    </row>
    <row r="574" spans="1:6" ht="15" hidden="1" customHeight="1" x14ac:dyDescent="0.25">
      <c r="A574" s="15">
        <v>44833</v>
      </c>
      <c r="B574" s="7" t="s">
        <v>355</v>
      </c>
      <c r="C574" s="7"/>
      <c r="D574" s="16">
        <v>286000</v>
      </c>
      <c r="E574" s="16">
        <v>0</v>
      </c>
      <c r="F574" s="17">
        <v>-5213866.37</v>
      </c>
    </row>
    <row r="575" spans="1:6" ht="15" hidden="1" customHeight="1" x14ac:dyDescent="0.25">
      <c r="A575" s="15">
        <v>44833</v>
      </c>
      <c r="B575" s="7" t="s">
        <v>355</v>
      </c>
      <c r="C575" s="7"/>
      <c r="D575" s="16">
        <v>309000</v>
      </c>
      <c r="E575" s="16">
        <v>0</v>
      </c>
      <c r="F575" s="17">
        <v>-5522866.3700000001</v>
      </c>
    </row>
    <row r="576" spans="1:6" ht="15" hidden="1" customHeight="1" x14ac:dyDescent="0.25">
      <c r="A576" s="15">
        <v>44833</v>
      </c>
      <c r="B576" s="7" t="s">
        <v>355</v>
      </c>
      <c r="C576" s="7"/>
      <c r="D576" s="16">
        <v>341746</v>
      </c>
      <c r="E576" s="16">
        <v>0</v>
      </c>
      <c r="F576" s="17">
        <v>-5864612.3700000001</v>
      </c>
    </row>
    <row r="577" spans="1:6" ht="15" hidden="1" customHeight="1" x14ac:dyDescent="0.25">
      <c r="A577" s="15">
        <v>44833</v>
      </c>
      <c r="B577" s="7" t="s">
        <v>355</v>
      </c>
      <c r="C577" s="7"/>
      <c r="D577" s="16">
        <v>507846</v>
      </c>
      <c r="E577" s="16">
        <v>0</v>
      </c>
      <c r="F577" s="17">
        <v>-6372458.3700000001</v>
      </c>
    </row>
    <row r="578" spans="1:6" ht="15" hidden="1" customHeight="1" x14ac:dyDescent="0.25">
      <c r="A578" s="15">
        <v>44833</v>
      </c>
      <c r="B578" s="7" t="s">
        <v>355</v>
      </c>
      <c r="C578" s="7"/>
      <c r="D578" s="16">
        <v>618000</v>
      </c>
      <c r="E578" s="16">
        <v>0</v>
      </c>
      <c r="F578" s="17">
        <v>-6990458.3700000001</v>
      </c>
    </row>
    <row r="579" spans="1:6" ht="15" hidden="1" customHeight="1" x14ac:dyDescent="0.25">
      <c r="A579" s="15">
        <v>44833</v>
      </c>
      <c r="B579" s="7" t="s">
        <v>355</v>
      </c>
      <c r="C579" s="7"/>
      <c r="D579" s="16">
        <v>700000</v>
      </c>
      <c r="E579" s="16">
        <v>0</v>
      </c>
      <c r="F579" s="17">
        <v>-7690458.3700000001</v>
      </c>
    </row>
    <row r="580" spans="1:6" ht="15" customHeight="1" x14ac:dyDescent="0.25">
      <c r="A580" s="15">
        <v>44833</v>
      </c>
      <c r="B580" s="7" t="s">
        <v>361</v>
      </c>
      <c r="C580" s="7" t="s">
        <v>8</v>
      </c>
      <c r="D580" s="16">
        <v>0</v>
      </c>
      <c r="E580" s="16">
        <v>3990000</v>
      </c>
      <c r="F580" s="17">
        <v>-3700458.37</v>
      </c>
    </row>
    <row r="581" spans="1:6" ht="15" customHeight="1" x14ac:dyDescent="0.25">
      <c r="A581" s="15">
        <v>44833</v>
      </c>
      <c r="B581" s="7" t="s">
        <v>364</v>
      </c>
      <c r="C581" s="7" t="s">
        <v>8</v>
      </c>
      <c r="D581" s="16">
        <v>0</v>
      </c>
      <c r="E581" s="16">
        <v>1790000</v>
      </c>
      <c r="F581" s="17">
        <v>-1910458.37</v>
      </c>
    </row>
    <row r="582" spans="1:6" x14ac:dyDescent="0.25">
      <c r="A582" s="15">
        <v>44833</v>
      </c>
      <c r="B582" s="7" t="s">
        <v>367</v>
      </c>
      <c r="C582" s="7" t="s">
        <v>278</v>
      </c>
      <c r="D582" s="16">
        <v>0</v>
      </c>
      <c r="E582" s="16">
        <v>100000</v>
      </c>
      <c r="F582" s="17">
        <v>-1810458.37</v>
      </c>
    </row>
    <row r="583" spans="1:6" ht="15" customHeight="1" x14ac:dyDescent="0.25">
      <c r="A583" s="15">
        <v>44833</v>
      </c>
      <c r="B583" s="7" t="s">
        <v>356</v>
      </c>
      <c r="C583" s="7" t="s">
        <v>279</v>
      </c>
      <c r="D583" s="16">
        <v>0</v>
      </c>
      <c r="E583" s="16">
        <v>298033.78999999998</v>
      </c>
      <c r="F583" s="17">
        <v>-1512424.58</v>
      </c>
    </row>
    <row r="584" spans="1:6" ht="15" hidden="1" customHeight="1" x14ac:dyDescent="0.25">
      <c r="A584" s="15">
        <v>44833</v>
      </c>
      <c r="B584" s="7" t="s">
        <v>15</v>
      </c>
      <c r="C584" s="7" t="s">
        <v>16</v>
      </c>
      <c r="D584" s="16">
        <v>29.8</v>
      </c>
      <c r="E584" s="16">
        <v>0</v>
      </c>
      <c r="F584" s="17">
        <v>-1512454.38</v>
      </c>
    </row>
    <row r="585" spans="1:6" ht="15" hidden="1" customHeight="1" x14ac:dyDescent="0.25">
      <c r="A585" s="15">
        <v>44833</v>
      </c>
      <c r="B585" s="7" t="s">
        <v>355</v>
      </c>
      <c r="C585" s="7" t="s">
        <v>280</v>
      </c>
      <c r="D585" s="16">
        <v>238000</v>
      </c>
      <c r="E585" s="16">
        <v>0</v>
      </c>
      <c r="F585" s="17">
        <v>-1750454.38</v>
      </c>
    </row>
    <row r="586" spans="1:6" ht="15" hidden="1" customHeight="1" x14ac:dyDescent="0.25">
      <c r="A586" s="15">
        <v>44833</v>
      </c>
      <c r="B586" s="7" t="s">
        <v>355</v>
      </c>
      <c r="C586" s="7" t="s">
        <v>281</v>
      </c>
      <c r="D586" s="16">
        <v>172574.99</v>
      </c>
      <c r="E586" s="16">
        <v>0</v>
      </c>
      <c r="F586" s="17">
        <v>-1923029.37</v>
      </c>
    </row>
    <row r="587" spans="1:6" ht="15" hidden="1" customHeight="1" x14ac:dyDescent="0.25">
      <c r="A587" s="15">
        <v>44833</v>
      </c>
      <c r="B587" s="7" t="s">
        <v>358</v>
      </c>
      <c r="C587" s="7"/>
      <c r="D587" s="16">
        <v>250</v>
      </c>
      <c r="E587" s="16">
        <v>0</v>
      </c>
      <c r="F587" s="17">
        <v>-1923279.37</v>
      </c>
    </row>
    <row r="588" spans="1:6" ht="15" hidden="1" customHeight="1" x14ac:dyDescent="0.25">
      <c r="A588" s="15">
        <v>44833</v>
      </c>
      <c r="B588" s="7" t="s">
        <v>83</v>
      </c>
      <c r="C588" s="7"/>
      <c r="D588" s="16">
        <v>52.5</v>
      </c>
      <c r="E588" s="16">
        <v>0</v>
      </c>
      <c r="F588" s="17">
        <v>-1923331.87</v>
      </c>
    </row>
    <row r="589" spans="1:6" ht="15" customHeight="1" x14ac:dyDescent="0.25">
      <c r="A589" s="15">
        <v>44833</v>
      </c>
      <c r="B589" s="7" t="s">
        <v>356</v>
      </c>
      <c r="C589" s="7" t="s">
        <v>151</v>
      </c>
      <c r="D589" s="16">
        <v>0</v>
      </c>
      <c r="E589" s="16">
        <v>466529.05</v>
      </c>
      <c r="F589" s="17">
        <v>-1456802.82</v>
      </c>
    </row>
    <row r="590" spans="1:6" ht="15" hidden="1" customHeight="1" x14ac:dyDescent="0.25">
      <c r="A590" s="15">
        <v>44833</v>
      </c>
      <c r="B590" s="7" t="s">
        <v>15</v>
      </c>
      <c r="C590" s="7" t="s">
        <v>16</v>
      </c>
      <c r="D590" s="16">
        <v>46.65</v>
      </c>
      <c r="E590" s="16">
        <v>0</v>
      </c>
      <c r="F590" s="17">
        <v>-1456849.47</v>
      </c>
    </row>
    <row r="591" spans="1:6" ht="15" hidden="1" customHeight="1" x14ac:dyDescent="0.25">
      <c r="A591" s="15">
        <v>44833</v>
      </c>
      <c r="B591" s="7" t="s">
        <v>17</v>
      </c>
      <c r="C591" s="7"/>
      <c r="D591" s="16">
        <v>22771.85</v>
      </c>
      <c r="E591" s="16">
        <v>0</v>
      </c>
      <c r="F591" s="17">
        <v>-1479621.32</v>
      </c>
    </row>
    <row r="592" spans="1:6" ht="15" hidden="1" customHeight="1" x14ac:dyDescent="0.25">
      <c r="A592" s="15">
        <v>44833</v>
      </c>
      <c r="B592" s="7" t="s">
        <v>18</v>
      </c>
      <c r="C592" s="7"/>
      <c r="D592" s="16">
        <v>4587.38</v>
      </c>
      <c r="E592" s="16">
        <v>0</v>
      </c>
      <c r="F592" s="17">
        <v>-1484208.7</v>
      </c>
    </row>
    <row r="593" spans="1:6" ht="15" hidden="1" customHeight="1" x14ac:dyDescent="0.25">
      <c r="A593" s="15">
        <v>44833</v>
      </c>
      <c r="B593" s="7" t="s">
        <v>355</v>
      </c>
      <c r="C593" s="7"/>
      <c r="D593" s="16">
        <v>606129</v>
      </c>
      <c r="E593" s="16">
        <v>0</v>
      </c>
      <c r="F593" s="17">
        <v>-2090337.7</v>
      </c>
    </row>
    <row r="594" spans="1:6" ht="15" hidden="1" customHeight="1" x14ac:dyDescent="0.25">
      <c r="A594" s="15">
        <v>44833</v>
      </c>
      <c r="B594" s="7" t="s">
        <v>17</v>
      </c>
      <c r="C594" s="7"/>
      <c r="D594" s="16">
        <v>3636.77</v>
      </c>
      <c r="E594" s="16">
        <v>0</v>
      </c>
      <c r="F594" s="17">
        <v>-2093974.47</v>
      </c>
    </row>
    <row r="595" spans="1:6" ht="15" hidden="1" customHeight="1" x14ac:dyDescent="0.25">
      <c r="A595" s="15">
        <v>44834</v>
      </c>
      <c r="B595" s="7" t="s">
        <v>355</v>
      </c>
      <c r="C595" s="7"/>
      <c r="D595" s="16">
        <v>130165.13</v>
      </c>
      <c r="E595" s="16">
        <v>0</v>
      </c>
      <c r="F595" s="17">
        <v>-2224139.6</v>
      </c>
    </row>
    <row r="596" spans="1:6" ht="15" hidden="1" customHeight="1" x14ac:dyDescent="0.25">
      <c r="A596" s="15">
        <v>44834</v>
      </c>
      <c r="B596" s="7" t="s">
        <v>355</v>
      </c>
      <c r="C596" s="7"/>
      <c r="D596" s="16">
        <v>250000</v>
      </c>
      <c r="E596" s="16">
        <v>0</v>
      </c>
      <c r="F596" s="17">
        <v>-2474139.6</v>
      </c>
    </row>
    <row r="597" spans="1:6" ht="15" hidden="1" customHeight="1" x14ac:dyDescent="0.25">
      <c r="A597" s="15">
        <v>44834</v>
      </c>
      <c r="B597" s="7" t="s">
        <v>355</v>
      </c>
      <c r="C597" s="7"/>
      <c r="D597" s="16">
        <v>268000</v>
      </c>
      <c r="E597" s="16">
        <v>0</v>
      </c>
      <c r="F597" s="17">
        <v>-2742139.6</v>
      </c>
    </row>
    <row r="598" spans="1:6" ht="15" hidden="1" customHeight="1" x14ac:dyDescent="0.25">
      <c r="A598" s="15">
        <v>44834</v>
      </c>
      <c r="B598" s="7" t="s">
        <v>355</v>
      </c>
      <c r="C598" s="7"/>
      <c r="D598" s="16">
        <v>274000</v>
      </c>
      <c r="E598" s="16">
        <v>0</v>
      </c>
      <c r="F598" s="17">
        <v>-3016139.6</v>
      </c>
    </row>
    <row r="599" spans="1:6" ht="15" hidden="1" customHeight="1" x14ac:dyDescent="0.25">
      <c r="A599" s="15">
        <v>44834</v>
      </c>
      <c r="B599" s="7" t="s">
        <v>355</v>
      </c>
      <c r="C599" s="7"/>
      <c r="D599" s="16">
        <v>288470.61</v>
      </c>
      <c r="E599" s="16">
        <v>0</v>
      </c>
      <c r="F599" s="17">
        <v>-3304610.21</v>
      </c>
    </row>
    <row r="600" spans="1:6" ht="15" hidden="1" customHeight="1" x14ac:dyDescent="0.25">
      <c r="A600" s="15">
        <v>44834</v>
      </c>
      <c r="B600" s="7" t="s">
        <v>355</v>
      </c>
      <c r="C600" s="7"/>
      <c r="D600" s="16">
        <v>338436</v>
      </c>
      <c r="E600" s="16">
        <v>0</v>
      </c>
      <c r="F600" s="17">
        <v>-3643046.21</v>
      </c>
    </row>
    <row r="601" spans="1:6" ht="15" hidden="1" customHeight="1" x14ac:dyDescent="0.25">
      <c r="A601" s="15">
        <v>44834</v>
      </c>
      <c r="B601" s="7" t="s">
        <v>355</v>
      </c>
      <c r="C601" s="7"/>
      <c r="D601" s="16">
        <v>338436</v>
      </c>
      <c r="E601" s="16">
        <v>0</v>
      </c>
      <c r="F601" s="17">
        <v>-3981482.21</v>
      </c>
    </row>
    <row r="602" spans="1:6" ht="15" hidden="1" customHeight="1" x14ac:dyDescent="0.25">
      <c r="A602" s="15">
        <v>44834</v>
      </c>
      <c r="B602" s="7" t="s">
        <v>355</v>
      </c>
      <c r="C602" s="7"/>
      <c r="D602" s="16">
        <v>341746.24</v>
      </c>
      <c r="E602" s="16">
        <v>0</v>
      </c>
      <c r="F602" s="17">
        <v>-4323228.45</v>
      </c>
    </row>
    <row r="603" spans="1:6" ht="15" hidden="1" customHeight="1" x14ac:dyDescent="0.25">
      <c r="A603" s="15">
        <v>44834</v>
      </c>
      <c r="B603" s="7" t="s">
        <v>355</v>
      </c>
      <c r="C603" s="7"/>
      <c r="D603" s="16">
        <v>377054</v>
      </c>
      <c r="E603" s="16">
        <v>0</v>
      </c>
      <c r="F603" s="17">
        <v>-4700282.45</v>
      </c>
    </row>
    <row r="604" spans="1:6" ht="15" hidden="1" customHeight="1" x14ac:dyDescent="0.25">
      <c r="A604" s="15">
        <v>44834</v>
      </c>
      <c r="B604" s="7" t="s">
        <v>355</v>
      </c>
      <c r="C604" s="7"/>
      <c r="D604" s="16">
        <v>424473.5</v>
      </c>
      <c r="E604" s="16">
        <v>0</v>
      </c>
      <c r="F604" s="17">
        <v>-5124755.95</v>
      </c>
    </row>
    <row r="605" spans="1:6" ht="15" hidden="1" customHeight="1" x14ac:dyDescent="0.25">
      <c r="A605" s="15">
        <v>44834</v>
      </c>
      <c r="B605" s="7" t="s">
        <v>355</v>
      </c>
      <c r="C605" s="7"/>
      <c r="D605" s="16">
        <v>500000</v>
      </c>
      <c r="E605" s="16">
        <v>0</v>
      </c>
      <c r="F605" s="17">
        <v>-5624755.9500000002</v>
      </c>
    </row>
    <row r="606" spans="1:6" ht="15" hidden="1" customHeight="1" x14ac:dyDescent="0.25">
      <c r="A606" s="15">
        <v>44834</v>
      </c>
      <c r="B606" s="7" t="s">
        <v>355</v>
      </c>
      <c r="C606" s="7"/>
      <c r="D606" s="16">
        <v>700447.8</v>
      </c>
      <c r="E606" s="16">
        <v>0</v>
      </c>
      <c r="F606" s="17">
        <v>-6325203.75</v>
      </c>
    </row>
    <row r="607" spans="1:6" ht="15" customHeight="1" x14ac:dyDescent="0.25">
      <c r="A607" s="15">
        <v>44834</v>
      </c>
      <c r="B607" s="7" t="s">
        <v>362</v>
      </c>
      <c r="C607" s="7" t="s">
        <v>56</v>
      </c>
      <c r="D607" s="16">
        <v>0</v>
      </c>
      <c r="E607" s="16">
        <v>5000000</v>
      </c>
      <c r="F607" s="17">
        <v>-1325203.75</v>
      </c>
    </row>
    <row r="608" spans="1:6" ht="15" hidden="1" customHeight="1" x14ac:dyDescent="0.25">
      <c r="A608" s="15">
        <v>44834</v>
      </c>
      <c r="B608" s="7" t="s">
        <v>365</v>
      </c>
      <c r="C608" s="7" t="s">
        <v>8</v>
      </c>
      <c r="D608" s="16">
        <v>20000</v>
      </c>
      <c r="E608" s="16">
        <v>0</v>
      </c>
      <c r="F608" s="17">
        <v>-1345203.75</v>
      </c>
    </row>
    <row r="609" spans="1:6" ht="15" hidden="1" customHeight="1" x14ac:dyDescent="0.25">
      <c r="A609" s="15">
        <v>44834</v>
      </c>
      <c r="B609" s="7" t="s">
        <v>364</v>
      </c>
      <c r="C609" s="7" t="s">
        <v>8</v>
      </c>
      <c r="D609" s="16">
        <v>250000</v>
      </c>
      <c r="E609" s="16">
        <v>0</v>
      </c>
      <c r="F609" s="17">
        <v>-1595203.75</v>
      </c>
    </row>
    <row r="610" spans="1:6" ht="15" hidden="1" customHeight="1" x14ac:dyDescent="0.25">
      <c r="A610" s="15">
        <v>44834</v>
      </c>
      <c r="B610" s="7" t="s">
        <v>358</v>
      </c>
      <c r="C610" s="7"/>
      <c r="D610" s="16">
        <v>250</v>
      </c>
      <c r="E610" s="16">
        <v>0</v>
      </c>
      <c r="F610" s="17">
        <v>-1595453.75</v>
      </c>
    </row>
    <row r="611" spans="1:6" ht="15" hidden="1" customHeight="1" x14ac:dyDescent="0.25">
      <c r="A611" s="15">
        <v>44834</v>
      </c>
      <c r="B611" s="7" t="s">
        <v>83</v>
      </c>
      <c r="C611" s="7"/>
      <c r="D611" s="16">
        <v>52.5</v>
      </c>
      <c r="E611" s="16">
        <v>0</v>
      </c>
      <c r="F611" s="17">
        <v>-1595506.25</v>
      </c>
    </row>
    <row r="612" spans="1:6" ht="15" hidden="1" customHeight="1" x14ac:dyDescent="0.25">
      <c r="A612" s="15">
        <v>44834</v>
      </c>
      <c r="B612" s="7" t="s">
        <v>365</v>
      </c>
      <c r="C612" s="7" t="s">
        <v>8</v>
      </c>
      <c r="D612" s="16">
        <v>300000</v>
      </c>
      <c r="E612" s="16">
        <v>0</v>
      </c>
      <c r="F612" s="17">
        <v>-1895506.25</v>
      </c>
    </row>
    <row r="613" spans="1:6" ht="15" hidden="1" customHeight="1" x14ac:dyDescent="0.25">
      <c r="A613" s="15">
        <v>44834</v>
      </c>
      <c r="B613" s="7" t="s">
        <v>358</v>
      </c>
      <c r="C613" s="7"/>
      <c r="D613" s="16">
        <v>250</v>
      </c>
      <c r="E613" s="16">
        <v>0</v>
      </c>
      <c r="F613" s="17">
        <v>-1895756.25</v>
      </c>
    </row>
    <row r="614" spans="1:6" ht="15" hidden="1" customHeight="1" x14ac:dyDescent="0.25">
      <c r="A614" s="15">
        <v>44834</v>
      </c>
      <c r="B614" s="7" t="s">
        <v>83</v>
      </c>
      <c r="C614" s="7"/>
      <c r="D614" s="16">
        <v>52.5</v>
      </c>
      <c r="E614" s="16">
        <v>0</v>
      </c>
      <c r="F614" s="17">
        <v>-1895808.75</v>
      </c>
    </row>
    <row r="615" spans="1:6" ht="15" hidden="1" customHeight="1" x14ac:dyDescent="0.25">
      <c r="A615" s="15">
        <v>44834</v>
      </c>
      <c r="B615" s="7" t="s">
        <v>365</v>
      </c>
      <c r="C615" s="7" t="s">
        <v>8</v>
      </c>
      <c r="D615" s="16">
        <v>100000</v>
      </c>
      <c r="E615" s="16">
        <v>0</v>
      </c>
      <c r="F615" s="17">
        <v>-1995808.75</v>
      </c>
    </row>
    <row r="616" spans="1:6" ht="15" hidden="1" customHeight="1" x14ac:dyDescent="0.25">
      <c r="A616" s="15">
        <v>44834</v>
      </c>
      <c r="B616" s="7" t="s">
        <v>358</v>
      </c>
      <c r="C616" s="7"/>
      <c r="D616" s="16">
        <v>250</v>
      </c>
      <c r="E616" s="16">
        <v>0</v>
      </c>
      <c r="F616" s="17">
        <v>-1996058.75</v>
      </c>
    </row>
    <row r="617" spans="1:6" ht="15" hidden="1" customHeight="1" x14ac:dyDescent="0.25">
      <c r="A617" s="15">
        <v>44834</v>
      </c>
      <c r="B617" s="7" t="s">
        <v>83</v>
      </c>
      <c r="C617" s="7"/>
      <c r="D617" s="16">
        <v>52.5</v>
      </c>
      <c r="E617" s="16">
        <v>0</v>
      </c>
      <c r="F617" s="17">
        <v>-1996111.25</v>
      </c>
    </row>
    <row r="618" spans="1:6" x14ac:dyDescent="0.25">
      <c r="A618" s="15">
        <v>44834</v>
      </c>
      <c r="B618" s="7" t="s">
        <v>365</v>
      </c>
      <c r="C618" s="7" t="s">
        <v>106</v>
      </c>
      <c r="D618" s="16">
        <v>0</v>
      </c>
      <c r="E618" s="16">
        <v>700000</v>
      </c>
      <c r="F618" s="17">
        <v>-1296111.25</v>
      </c>
    </row>
    <row r="619" spans="1:6" ht="15" hidden="1" customHeight="1" x14ac:dyDescent="0.25">
      <c r="A619" s="15">
        <v>44834</v>
      </c>
      <c r="B619" s="7" t="s">
        <v>357</v>
      </c>
      <c r="C619" s="7">
        <v>139472990</v>
      </c>
      <c r="D619" s="16">
        <v>358662</v>
      </c>
      <c r="E619" s="16">
        <v>0</v>
      </c>
      <c r="F619" s="17">
        <v>-1654773.25</v>
      </c>
    </row>
    <row r="620" spans="1:6" ht="15" hidden="1" customHeight="1" x14ac:dyDescent="0.25">
      <c r="A620" s="15">
        <v>44834</v>
      </c>
      <c r="B620" s="7" t="s">
        <v>355</v>
      </c>
      <c r="C620" s="7" t="s">
        <v>296</v>
      </c>
      <c r="D620" s="16">
        <v>55000</v>
      </c>
      <c r="E620" s="16">
        <v>0</v>
      </c>
      <c r="F620" s="17">
        <v>-1709773.25</v>
      </c>
    </row>
    <row r="621" spans="1:6" ht="15" hidden="1" customHeight="1" x14ac:dyDescent="0.25">
      <c r="A621" s="15">
        <v>44834</v>
      </c>
      <c r="B621" s="7" t="s">
        <v>358</v>
      </c>
      <c r="C621" s="7"/>
      <c r="D621" s="16">
        <v>250</v>
      </c>
      <c r="E621" s="16">
        <v>0</v>
      </c>
      <c r="F621" s="17">
        <v>-1710023.25</v>
      </c>
    </row>
    <row r="622" spans="1:6" ht="15" hidden="1" customHeight="1" x14ac:dyDescent="0.25">
      <c r="A622" s="15">
        <v>44834</v>
      </c>
      <c r="B622" s="7" t="s">
        <v>83</v>
      </c>
      <c r="C622" s="7"/>
      <c r="D622" s="16">
        <v>52.5</v>
      </c>
      <c r="E622" s="16">
        <v>0</v>
      </c>
      <c r="F622" s="17">
        <v>-1710075.75</v>
      </c>
    </row>
    <row r="623" spans="1:6" ht="15" hidden="1" customHeight="1" x14ac:dyDescent="0.25">
      <c r="A623" s="15">
        <v>44834</v>
      </c>
      <c r="B623" s="7" t="s">
        <v>355</v>
      </c>
      <c r="C623" s="7" t="s">
        <v>297</v>
      </c>
      <c r="D623" s="16">
        <v>25410</v>
      </c>
      <c r="E623" s="16">
        <v>0</v>
      </c>
      <c r="F623" s="17">
        <v>-1735485.75</v>
      </c>
    </row>
    <row r="624" spans="1:6" ht="15" hidden="1" customHeight="1" x14ac:dyDescent="0.25">
      <c r="A624" s="15">
        <v>44834</v>
      </c>
      <c r="B624" s="7" t="s">
        <v>358</v>
      </c>
      <c r="C624" s="7"/>
      <c r="D624" s="16">
        <v>250</v>
      </c>
      <c r="E624" s="16">
        <v>0</v>
      </c>
      <c r="F624" s="17">
        <v>-1735735.75</v>
      </c>
    </row>
    <row r="625" spans="1:7" ht="15" hidden="1" customHeight="1" x14ac:dyDescent="0.25">
      <c r="A625" s="15">
        <v>44834</v>
      </c>
      <c r="B625" s="7" t="s">
        <v>83</v>
      </c>
      <c r="C625" s="7"/>
      <c r="D625" s="16">
        <v>52.5</v>
      </c>
      <c r="E625" s="16">
        <v>0</v>
      </c>
      <c r="F625" s="17">
        <v>-1735788.25</v>
      </c>
    </row>
    <row r="626" spans="1:7" ht="15" hidden="1" customHeight="1" x14ac:dyDescent="0.25">
      <c r="A626" s="15">
        <v>44834</v>
      </c>
      <c r="B626" s="7" t="s">
        <v>355</v>
      </c>
      <c r="C626" s="7" t="s">
        <v>192</v>
      </c>
      <c r="D626" s="16">
        <v>16429.73</v>
      </c>
      <c r="E626" s="16">
        <v>0</v>
      </c>
      <c r="F626" s="17">
        <v>-1752217.98</v>
      </c>
    </row>
    <row r="627" spans="1:7" ht="15" hidden="1" customHeight="1" x14ac:dyDescent="0.25">
      <c r="A627" s="15">
        <v>44834</v>
      </c>
      <c r="B627" s="7" t="s">
        <v>358</v>
      </c>
      <c r="C627" s="7"/>
      <c r="D627" s="16">
        <v>250</v>
      </c>
      <c r="E627" s="16">
        <v>0</v>
      </c>
      <c r="F627" s="17">
        <v>-1752467.98</v>
      </c>
    </row>
    <row r="628" spans="1:7" ht="15" hidden="1" customHeight="1" x14ac:dyDescent="0.25">
      <c r="A628" s="15">
        <v>44834</v>
      </c>
      <c r="B628" s="7" t="s">
        <v>83</v>
      </c>
      <c r="C628" s="7"/>
      <c r="D628" s="16">
        <v>52.5</v>
      </c>
      <c r="E628" s="16">
        <v>0</v>
      </c>
      <c r="F628" s="17">
        <v>-1752520.48</v>
      </c>
    </row>
    <row r="629" spans="1:7" ht="15" customHeight="1" x14ac:dyDescent="0.25">
      <c r="A629" s="15">
        <v>44834</v>
      </c>
      <c r="B629" s="7" t="s">
        <v>193</v>
      </c>
      <c r="C629" s="7"/>
      <c r="D629" s="16">
        <v>0</v>
      </c>
      <c r="E629" s="16">
        <v>23590.55</v>
      </c>
      <c r="F629" s="17">
        <v>-1728929.93</v>
      </c>
    </row>
    <row r="630" spans="1:7" ht="15" hidden="1" customHeight="1" x14ac:dyDescent="0.25">
      <c r="A630" s="15">
        <v>44834</v>
      </c>
      <c r="B630" s="7" t="s">
        <v>17</v>
      </c>
      <c r="C630" s="7"/>
      <c r="D630" s="16">
        <v>28131.279999999999</v>
      </c>
      <c r="E630" s="16">
        <v>0</v>
      </c>
      <c r="F630" s="17">
        <v>-1757061.21</v>
      </c>
    </row>
    <row r="631" spans="1:7" ht="15" customHeight="1" x14ac:dyDescent="0.25">
      <c r="A631" s="15">
        <v>44834</v>
      </c>
      <c r="B631" s="7" t="s">
        <v>17</v>
      </c>
      <c r="C631" s="7"/>
      <c r="D631" s="16">
        <v>0</v>
      </c>
      <c r="E631" s="16">
        <v>141.54</v>
      </c>
      <c r="F631" s="29">
        <v>-1756919.67</v>
      </c>
      <c r="G631" s="14" t="s">
        <v>377</v>
      </c>
    </row>
  </sheetData>
  <autoFilter ref="A1:F631">
    <filterColumn colId="4">
      <customFilters>
        <customFilter operator="greaterThan" val="0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2022-10-04T13:29:39Z</dcterms:created>
  <dcterms:modified xsi:type="dcterms:W3CDTF">2022-10-12T16:31:14Z</dcterms:modified>
</cp:coreProperties>
</file>