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<sst xmlns="http://schemas.openxmlformats.org/spreadsheetml/2006/main" count="647" uniqueCount="104">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</sst>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G36" sqref="G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0.10972532512145702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>
        <v>45105</v>
      </c>
      <c r="F35" s="5">
        <v>55441.53</v>
      </c>
      <c r="G35" s="7"/>
      <c r="H35" s="74">
        <f t="shared" si="2"/>
        <v>45078</v>
      </c>
      <c r="I35" s="37">
        <f t="shared" si="3"/>
        <v>5772.6436227973345</v>
      </c>
      <c r="J35" s="38">
        <f t="shared" si="4"/>
        <v>0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>
        <v>94007.44</v>
      </c>
      <c r="D36" s="36">
        <v>9805.8434987911915</v>
      </c>
      <c r="E36" s="8"/>
      <c r="F36" s="5"/>
      <c r="G36" s="7"/>
      <c r="H36" s="74" t="str">
        <f t="shared" si="2"/>
        <v/>
      </c>
      <c r="I36" s="37">
        <f t="shared" si="3"/>
        <v>0</v>
      </c>
      <c r="J36" s="38">
        <f t="shared" si="4"/>
        <v>94007.44</v>
      </c>
      <c r="N36" s="2"/>
      <c r="O36" s="13">
        <f t="shared" si="8"/>
        <v>0.10430922806525943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9805.8434987911915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9" sqref="G59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45" t="s">
        <v>75</v>
      </c>
      <c r="C6" s="145"/>
      <c r="D6" s="145"/>
      <c r="E6" s="14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6" t="s">
        <v>48</v>
      </c>
      <c r="B12" s="146" t="s">
        <v>49</v>
      </c>
      <c r="C12" s="146" t="s">
        <v>50</v>
      </c>
      <c r="D12" s="148" t="s">
        <v>51</v>
      </c>
      <c r="E12" s="149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7"/>
      <c r="B13" s="147"/>
      <c r="C13" s="147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50">
        <v>8</v>
      </c>
      <c r="D14" s="153">
        <v>2.9000000000000001E-2</v>
      </c>
      <c r="E14" s="153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1"/>
      <c r="D15" s="154"/>
      <c r="E15" s="154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1"/>
      <c r="D16" s="154"/>
      <c r="E16" s="154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1"/>
      <c r="D17" s="154"/>
      <c r="E17" s="154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2"/>
      <c r="D18" s="155"/>
      <c r="E18" s="155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45" t="s">
        <v>91</v>
      </c>
      <c r="C19" s="145"/>
      <c r="D19" s="145"/>
      <c r="E19" s="14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6" t="s">
        <v>48</v>
      </c>
      <c r="B25" s="146" t="s">
        <v>49</v>
      </c>
      <c r="C25" s="146" t="s">
        <v>50</v>
      </c>
      <c r="D25" s="148" t="s">
        <v>51</v>
      </c>
      <c r="E25" s="149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7"/>
      <c r="B26" s="147"/>
      <c r="C26" s="147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50">
        <v>4</v>
      </c>
      <c r="D27" s="153">
        <v>3.1800000000000002E-2</v>
      </c>
      <c r="E27" s="153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1"/>
      <c r="D28" s="154"/>
      <c r="E28" s="154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1"/>
      <c r="D29" s="154"/>
      <c r="E29" s="154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1"/>
      <c r="D30" s="154"/>
      <c r="E30" s="154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2"/>
      <c r="D31" s="155"/>
      <c r="E31" s="155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45" t="s">
        <v>97</v>
      </c>
      <c r="C32" s="145"/>
      <c r="D32" s="145"/>
      <c r="E32" s="14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6" t="s">
        <v>48</v>
      </c>
      <c r="B38" s="146" t="s">
        <v>49</v>
      </c>
      <c r="C38" s="146" t="s">
        <v>50</v>
      </c>
      <c r="D38" s="148" t="s">
        <v>51</v>
      </c>
      <c r="E38" s="149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7"/>
      <c r="B39" s="147"/>
      <c r="C39" s="147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50">
        <v>4</v>
      </c>
      <c r="D40" s="153">
        <v>4.0099999999999997E-2</v>
      </c>
      <c r="E40" s="153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1"/>
      <c r="D41" s="154"/>
      <c r="E41" s="154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1"/>
      <c r="D42" s="154"/>
      <c r="E42" s="154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1"/>
      <c r="D43" s="154"/>
      <c r="E43" s="154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2"/>
      <c r="D44" s="155"/>
      <c r="E44" s="155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45" t="s">
        <v>101</v>
      </c>
      <c r="C45" s="145"/>
      <c r="D45" s="145"/>
      <c r="E45" s="14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45"/>
      <c r="C58" s="145"/>
      <c r="D58" s="145"/>
      <c r="E58" s="14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45"/>
      <c r="C71" s="145"/>
      <c r="D71" s="145"/>
      <c r="E71" s="14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45"/>
      <c r="C84" s="145"/>
      <c r="D84" s="145"/>
      <c r="E84" s="14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45"/>
      <c r="C97" s="145"/>
      <c r="D97" s="145"/>
      <c r="E97" s="14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45"/>
      <c r="C110" s="145"/>
      <c r="D110" s="145"/>
      <c r="E110" s="14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45"/>
      <c r="C123" s="145"/>
      <c r="D123" s="145"/>
      <c r="E123" s="14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45"/>
      <c r="C136" s="145"/>
      <c r="D136" s="145"/>
      <c r="E136" s="14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45"/>
      <c r="C149" s="145"/>
      <c r="D149" s="145"/>
      <c r="E149" s="14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2">
        <v>2</v>
      </c>
      <c r="D5" s="164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3"/>
      <c r="D6" s="165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2">
        <v>3</v>
      </c>
      <c r="D7" s="164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3"/>
      <c r="D8" s="165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6">
        <v>2</v>
      </c>
      <c r="D30" s="168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7"/>
      <c r="D31" s="169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6">
        <v>3</v>
      </c>
      <c r="D32" s="168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7"/>
      <c r="D33" s="169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6">
        <v>4</v>
      </c>
      <c r="D34" s="168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7"/>
      <c r="D35" s="169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6">
        <v>2</v>
      </c>
      <c r="D39" s="168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7"/>
      <c r="D40" s="169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37:C38"/>
    <mergeCell ref="D37:D38"/>
    <mergeCell ref="C39:C40"/>
    <mergeCell ref="D39:D40"/>
    <mergeCell ref="C34:C35"/>
    <mergeCell ref="D34:D35"/>
    <mergeCell ref="C28:C29"/>
    <mergeCell ref="D28:D29"/>
    <mergeCell ref="C30:C31"/>
    <mergeCell ref="D30:D31"/>
    <mergeCell ref="C32:C33"/>
    <mergeCell ref="D32:D33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4" sqref="E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45078</v>
      </c>
      <c r="C7" s="29">
        <f>SUMIF(SUSS!H:H,'Control de pagos'!K1,SUSS!I:I)</f>
        <v>5772.6436227973345</v>
      </c>
      <c r="D7" s="29">
        <f>'Control de pagos'!K2</f>
        <v>0</v>
      </c>
      <c r="E7" s="42">
        <f>C7+D7</f>
        <v>5772.6436227973345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2023-07-14T12:25:14Z</dcterms:modified>
</cp:coreProperties>
</file>