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E23" i="34" s="1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16" i="34" s="1"/>
  <c r="F8" i="34"/>
  <c r="E5" i="34"/>
  <c r="G3" i="21"/>
  <c r="D23" i="30"/>
  <c r="D24" i="30"/>
  <c r="C24" i="30"/>
  <c r="E24" i="30"/>
  <c r="C23" i="30"/>
  <c r="E23" i="30" s="1"/>
  <c r="D21" i="30"/>
  <c r="D22" i="30"/>
  <c r="D25" i="30"/>
  <c r="D20" i="30"/>
  <c r="C21" i="30"/>
  <c r="E21" i="30"/>
  <c r="C22" i="30"/>
  <c r="E22" i="30" s="1"/>
  <c r="C25" i="30"/>
  <c r="C26" i="30"/>
  <c r="C20" i="30"/>
  <c r="C20" i="19"/>
  <c r="C21" i="19"/>
  <c r="C22" i="19"/>
  <c r="E22" i="19" s="1"/>
  <c r="C23" i="19"/>
  <c r="E23" i="19" s="1"/>
  <c r="C24" i="19"/>
  <c r="C25" i="19"/>
  <c r="D21" i="19"/>
  <c r="D22" i="19"/>
  <c r="D23" i="19"/>
  <c r="D24" i="19"/>
  <c r="E24" i="19" s="1"/>
  <c r="D25" i="19"/>
  <c r="C16" i="19"/>
  <c r="D16" i="19"/>
  <c r="E16" i="19"/>
  <c r="F15" i="19"/>
  <c r="F11" i="19"/>
  <c r="D20" i="19"/>
  <c r="E20" i="19" s="1"/>
  <c r="D20" i="33"/>
  <c r="C20" i="33"/>
  <c r="D22" i="33"/>
  <c r="D23" i="33"/>
  <c r="D24" i="33"/>
  <c r="D25" i="33"/>
  <c r="C25" i="33"/>
  <c r="C22" i="33"/>
  <c r="E22" i="33" s="1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E21" i="27" s="1"/>
  <c r="E37" i="27" s="1"/>
  <c r="C29" i="27"/>
  <c r="C27" i="27"/>
  <c r="C26" i="27"/>
  <c r="C25" i="27"/>
  <c r="C24" i="27"/>
  <c r="C21" i="27"/>
  <c r="C28" i="27"/>
  <c r="C22" i="27"/>
  <c r="E22" i="27" s="1"/>
  <c r="C23" i="27"/>
  <c r="F9" i="27"/>
  <c r="F10" i="27"/>
  <c r="F11" i="27"/>
  <c r="F12" i="27"/>
  <c r="F13" i="27"/>
  <c r="F14" i="27"/>
  <c r="F15" i="27"/>
  <c r="F17" i="27" s="1"/>
  <c r="F16" i="27"/>
  <c r="F8" i="27"/>
  <c r="D17" i="29"/>
  <c r="F10" i="19"/>
  <c r="F8" i="19"/>
  <c r="F9" i="19"/>
  <c r="F12" i="19"/>
  <c r="F14" i="19"/>
  <c r="F16" i="19" s="1"/>
  <c r="C16" i="30"/>
  <c r="E16" i="30"/>
  <c r="D48" i="30"/>
  <c r="D26" i="30"/>
  <c r="D27" i="30" s="1"/>
  <c r="E25" i="30"/>
  <c r="D16" i="30"/>
  <c r="F15" i="30"/>
  <c r="F14" i="30"/>
  <c r="F13" i="30"/>
  <c r="F12" i="30"/>
  <c r="F11" i="30"/>
  <c r="F10" i="30"/>
  <c r="F9" i="30"/>
  <c r="F8" i="30"/>
  <c r="E5" i="30"/>
  <c r="F8" i="29"/>
  <c r="E36" i="29" s="1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 s="1"/>
  <c r="D22" i="27"/>
  <c r="D23" i="27"/>
  <c r="E23" i="27" s="1"/>
  <c r="D17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6" i="22" s="1"/>
  <c r="K14" i="22"/>
  <c r="K15" i="22"/>
  <c r="K8" i="22"/>
  <c r="D17" i="21"/>
  <c r="E17" i="21"/>
  <c r="D25" i="29"/>
  <c r="D24" i="29"/>
  <c r="E24" i="29" s="1"/>
  <c r="C25" i="29"/>
  <c r="E25" i="29"/>
  <c r="C24" i="29"/>
  <c r="D28" i="29"/>
  <c r="D26" i="29"/>
  <c r="D21" i="29"/>
  <c r="C28" i="29"/>
  <c r="E28" i="29" s="1"/>
  <c r="C26" i="29"/>
  <c r="E26" i="29"/>
  <c r="C21" i="29"/>
  <c r="E21" i="29" s="1"/>
  <c r="E37" i="29" s="1"/>
  <c r="C22" i="29"/>
  <c r="C23" i="29"/>
  <c r="E23" i="29" s="1"/>
  <c r="C27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 s="1"/>
  <c r="F17" i="21"/>
  <c r="D51" i="27"/>
  <c r="E17" i="27"/>
  <c r="C17" i="27"/>
  <c r="E28" i="27"/>
  <c r="E5" i="27"/>
  <c r="F17" i="25"/>
  <c r="H16" i="22"/>
  <c r="G16" i="22"/>
  <c r="F16" i="22"/>
  <c r="C16" i="22"/>
  <c r="C10" i="4"/>
  <c r="D10" i="4"/>
  <c r="C15" i="4"/>
  <c r="F15" i="4" s="1"/>
  <c r="E10" i="4"/>
  <c r="F9" i="4"/>
  <c r="F10" i="4" s="1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 s="1"/>
  <c r="D23" i="17"/>
  <c r="C23" i="17"/>
  <c r="D22" i="17"/>
  <c r="C22" i="17"/>
  <c r="F22" i="17" s="1"/>
  <c r="D21" i="17"/>
  <c r="C21" i="17"/>
  <c r="F21" i="17" s="1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 s="1"/>
  <c r="F5" i="17"/>
  <c r="D25" i="16"/>
  <c r="C25" i="16"/>
  <c r="F25" i="16" s="1"/>
  <c r="D24" i="16"/>
  <c r="C24" i="16"/>
  <c r="D21" i="16"/>
  <c r="C21" i="16"/>
  <c r="F21" i="16" s="1"/>
  <c r="E34" i="16" s="1"/>
  <c r="E17" i="16"/>
  <c r="D17" i="16"/>
  <c r="C17" i="16"/>
  <c r="D26" i="16" s="1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 s="1"/>
  <c r="E32" i="15" s="1"/>
  <c r="E31" i="15"/>
  <c r="F5" i="4"/>
  <c r="F5" i="25"/>
  <c r="F24" i="15"/>
  <c r="F18" i="15"/>
  <c r="F23" i="17"/>
  <c r="I16" i="22"/>
  <c r="J16" i="22"/>
  <c r="E22" i="29"/>
  <c r="G17" i="21"/>
  <c r="E27" i="29"/>
  <c r="F24" i="16"/>
  <c r="F16" i="30"/>
  <c r="E36" i="27"/>
  <c r="E25" i="19"/>
  <c r="E21" i="19"/>
  <c r="C26" i="16"/>
  <c r="E33" i="16"/>
  <c r="E33" i="30"/>
  <c r="E29" i="27"/>
  <c r="F16" i="33"/>
  <c r="E20" i="33"/>
  <c r="E33" i="33" s="1"/>
  <c r="E21" i="33"/>
  <c r="E26" i="33" s="1"/>
  <c r="J22" i="33" s="1"/>
  <c r="E23" i="33"/>
  <c r="E24" i="33"/>
  <c r="E25" i="33"/>
  <c r="E32" i="33"/>
  <c r="H15" i="27"/>
  <c r="D15" i="4"/>
  <c r="E26" i="30"/>
  <c r="E20" i="30"/>
  <c r="E34" i="30" s="1"/>
  <c r="E21" i="34"/>
  <c r="E22" i="34"/>
  <c r="E24" i="34"/>
  <c r="E33" i="34"/>
  <c r="E26" i="34" l="1"/>
  <c r="E33" i="19"/>
  <c r="E26" i="19"/>
  <c r="F17" i="29"/>
  <c r="E27" i="30"/>
  <c r="F16" i="2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<sst xmlns="http://schemas.openxmlformats.org/spreadsheetml/2006/main" count="586" uniqueCount="114">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</sst>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mmmm\-yy"/>
    <numFmt numFmtId="166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164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5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6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6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5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6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6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29" borderId="21" xfId="0" applyNumberFormat="1" applyFont="1" applyFill="1" applyBorder="1" applyAlignment="1">
      <alignment horizontal="center" vertical="center"/>
    </xf>
    <xf numFmtId="166" fontId="1" fillId="28" borderId="21" xfId="0" applyNumberFormat="1" applyFont="1" applyFill="1" applyBorder="1" applyAlignment="1">
      <alignment horizontal="center" vertical="center"/>
    </xf>
    <xf numFmtId="166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6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6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6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6" fontId="1" fillId="23" borderId="21" xfId="0" applyNumberFormat="1" applyFont="1" applyFill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6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6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6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6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6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6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6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6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6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topLeftCell="A2" zoomScaleNormal="100" workbookViewId="0">
      <selection activeCell="H21" sqref="H21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45047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208487.39</v>
      </c>
      <c r="D8" s="218">
        <v>116997.39</v>
      </c>
      <c r="E8" s="219">
        <v>-44824.78</v>
      </c>
      <c r="F8" s="223">
        <f t="shared" ref="F8:F15" si="0">+C8+D8+E8</f>
        <v>280660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250376.24</v>
      </c>
      <c r="D9" s="218">
        <v>109505.66</v>
      </c>
      <c r="E9" s="100">
        <v>-53830.9</v>
      </c>
      <c r="F9" s="223">
        <f t="shared" si="0"/>
        <v>306051</v>
      </c>
      <c r="G9" s="230">
        <v>5329</v>
      </c>
      <c r="H9" s="231">
        <v>1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247659.05</v>
      </c>
      <c r="D10" s="218">
        <v>112911.65</v>
      </c>
      <c r="E10" s="218">
        <v>-53246.7</v>
      </c>
      <c r="F10" s="223">
        <f t="shared" si="0"/>
        <v>307323.99999999994</v>
      </c>
      <c r="G10" s="230">
        <v>5983</v>
      </c>
      <c r="H10" s="231">
        <v>0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257739.89</v>
      </c>
      <c r="D11" s="100">
        <v>113251.2</v>
      </c>
      <c r="E11" s="219">
        <v>-55414.09</v>
      </c>
      <c r="F11" s="223">
        <f t="shared" si="0"/>
        <v>315577</v>
      </c>
      <c r="G11" s="231">
        <v>4887</v>
      </c>
      <c r="H11" s="231">
        <v>2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244200.27</v>
      </c>
      <c r="D12" s="100">
        <v>111905.79</v>
      </c>
      <c r="E12" s="219">
        <v>-52503.06</v>
      </c>
      <c r="F12" s="223">
        <f t="shared" si="0"/>
        <v>303603</v>
      </c>
      <c r="G12" s="230">
        <v>5793</v>
      </c>
      <c r="H12" s="231">
        <v>0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254622.35</v>
      </c>
      <c r="D13" s="100">
        <v>111238.46</v>
      </c>
      <c r="E13" s="219">
        <v>-54743.81</v>
      </c>
      <c r="F13" s="223">
        <f t="shared" si="0"/>
        <v>311117</v>
      </c>
      <c r="G13" s="230">
        <v>5937</v>
      </c>
      <c r="H13" s="231">
        <v>1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243099.91</v>
      </c>
      <c r="D14" s="100">
        <v>110804.58</v>
      </c>
      <c r="E14" s="219">
        <v>-52266.49</v>
      </c>
      <c r="F14" s="223">
        <f t="shared" si="0"/>
        <v>301638</v>
      </c>
      <c r="G14" s="230">
        <v>5727</v>
      </c>
      <c r="H14" s="234">
        <v>0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216235.41</v>
      </c>
      <c r="D15" s="100">
        <v>116997.2</v>
      </c>
      <c r="E15" s="219">
        <v>-46490.61</v>
      </c>
      <c r="F15" s="223">
        <f t="shared" si="0"/>
        <v>286742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1922420.5099999998</v>
      </c>
      <c r="D16" s="10">
        <f>SUM(D8:D15)</f>
        <v>903611.92999999982</v>
      </c>
      <c r="E16" s="10">
        <f>SUM(E8:E15)</f>
        <v>-413320.43999999994</v>
      </c>
      <c r="F16" s="10">
        <f>SUM(F8:F15)</f>
        <v>2412712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/>
      <c r="D20" s="133">
        <f t="shared" ref="D20:D27" si="1">+F8</f>
        <v>280660</v>
      </c>
      <c r="E20" s="227">
        <f>+C20-D20</f>
        <v>-280660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/>
      <c r="D21" s="133">
        <f t="shared" si="1"/>
        <v>306051</v>
      </c>
      <c r="E21" s="227">
        <f t="shared" ref="E21:E27" si="2">+C21-D21</f>
        <v>-306051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/>
      <c r="D22" s="133">
        <f t="shared" si="1"/>
        <v>307323.99999999994</v>
      </c>
      <c r="E22" s="227">
        <f t="shared" si="2"/>
        <v>-307323.99999999994</v>
      </c>
    </row>
    <row r="23" spans="1:12" s="53" customFormat="1" ht="18" customHeight="1" x14ac:dyDescent="0.2">
      <c r="A23" s="118" t="s">
        <v>93</v>
      </c>
      <c r="B23" s="110" t="s">
        <v>94</v>
      </c>
      <c r="C23" s="133"/>
      <c r="D23" s="133">
        <f t="shared" si="1"/>
        <v>315577</v>
      </c>
      <c r="E23" s="227">
        <f t="shared" si="2"/>
        <v>-315577</v>
      </c>
    </row>
    <row r="24" spans="1:12" s="53" customFormat="1" ht="18" customHeight="1" x14ac:dyDescent="0.2">
      <c r="A24" s="118" t="s">
        <v>95</v>
      </c>
      <c r="B24" s="110" t="s">
        <v>96</v>
      </c>
      <c r="C24" s="133"/>
      <c r="D24" s="133">
        <f t="shared" si="1"/>
        <v>303603</v>
      </c>
      <c r="E24" s="227">
        <f t="shared" si="2"/>
        <v>-303603</v>
      </c>
    </row>
    <row r="25" spans="1:12" s="53" customFormat="1" ht="18" customHeight="1" x14ac:dyDescent="0.2">
      <c r="A25" s="118" t="s">
        <v>97</v>
      </c>
      <c r="B25" s="110" t="s">
        <v>98</v>
      </c>
      <c r="C25" s="133"/>
      <c r="D25" s="133">
        <f t="shared" si="1"/>
        <v>311117</v>
      </c>
      <c r="E25" s="227">
        <f t="shared" si="2"/>
        <v>-311117</v>
      </c>
    </row>
    <row r="26" spans="1:12" s="53" customFormat="1" ht="18" customHeight="1" x14ac:dyDescent="0.2">
      <c r="A26" s="42" t="s">
        <v>99</v>
      </c>
      <c r="B26" s="110" t="s">
        <v>100</v>
      </c>
      <c r="C26" s="74"/>
      <c r="D26" s="133">
        <f t="shared" si="1"/>
        <v>301638</v>
      </c>
      <c r="E26" s="227">
        <f t="shared" si="2"/>
        <v>-301638</v>
      </c>
    </row>
    <row r="27" spans="1:12" s="53" customFormat="1" ht="18" customHeight="1" x14ac:dyDescent="0.2">
      <c r="A27" s="222" t="s">
        <v>111</v>
      </c>
      <c r="B27" s="235" t="s">
        <v>112</v>
      </c>
      <c r="C27" s="74"/>
      <c r="D27" s="133">
        <f t="shared" si="1"/>
        <v>286742</v>
      </c>
      <c r="E27" s="227">
        <f t="shared" si="2"/>
        <v>-286742</v>
      </c>
    </row>
    <row r="28" spans="1:12" ht="18" customHeight="1" thickBot="1" x14ac:dyDescent="0.25">
      <c r="A28" s="167"/>
      <c r="B28" s="168"/>
      <c r="C28" s="226">
        <f>SUM(C20:C27)</f>
        <v>0</v>
      </c>
      <c r="D28" s="226">
        <f t="shared" ref="D28:E28" si="3">SUM(D20:D27)</f>
        <v>2412712</v>
      </c>
      <c r="E28" s="224">
        <f t="shared" si="3"/>
        <v>-2412712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45047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45047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2022-11-01T16:18:24Z</cp:lastPrinted>
  <dcterms:created xsi:type="dcterms:W3CDTF">2016-02-16T20:38:29Z</dcterms:created>
  <dcterms:modified xsi:type="dcterms:W3CDTF">2023-06-02T17:32:47Z</dcterms:modified>
</cp:coreProperties>
</file>