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5" i="2"/>
  <c r="L247" i="2"/>
  <c r="L249" i="2"/>
  <c r="L251" i="2"/>
  <c r="L253" i="2"/>
  <c r="L255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7" i="2"/>
  <c r="L489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G24" i="7" s="1"/>
  <c r="E23" i="7"/>
  <c r="F23" i="7" s="1"/>
  <c r="E22" i="7"/>
  <c r="E21" i="7"/>
  <c r="E20" i="7"/>
  <c r="F20" i="7" s="1"/>
  <c r="E19" i="7"/>
  <c r="F19" i="7" s="1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7" i="7"/>
  <c r="F22" i="7"/>
  <c r="G22" i="7" s="1"/>
  <c r="F21" i="7"/>
  <c r="G21" i="7" s="1"/>
  <c r="G27" i="7" l="1"/>
  <c r="F26" i="7"/>
  <c r="G26" i="7" s="1"/>
  <c r="G9" i="7"/>
  <c r="F10" i="7"/>
  <c r="G10" i="7" s="1"/>
  <c r="F14" i="7"/>
  <c r="G14" i="7" s="1"/>
  <c r="F7" i="7"/>
  <c r="G23" i="7"/>
  <c r="G19" i="7"/>
  <c r="G28" i="7"/>
  <c r="G20" i="7"/>
  <c r="G12" i="7"/>
  <c r="G16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H58" i="6"/>
  <c r="I58" i="6" s="1"/>
  <c r="H32" i="6"/>
  <c r="I32" i="6" s="1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L246" i="2" s="1"/>
  <c r="A247" i="2"/>
  <c r="A248" i="2"/>
  <c r="L248" i="2" s="1"/>
  <c r="A249" i="2"/>
  <c r="A250" i="2"/>
  <c r="L250" i="2" s="1"/>
  <c r="A251" i="2"/>
  <c r="A252" i="2"/>
  <c r="L252" i="2" s="1"/>
  <c r="A253" i="2"/>
  <c r="A254" i="2"/>
  <c r="L254" i="2" s="1"/>
  <c r="A255" i="2"/>
  <c r="A256" i="2"/>
  <c r="L256" i="2" s="1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L486" i="2" s="1"/>
  <c r="A487" i="2"/>
  <c r="A488" i="2"/>
  <c r="L488" i="2" s="1"/>
  <c r="A489" i="2"/>
  <c r="A490" i="2"/>
  <c r="L490" i="2" s="1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L7" i="2" s="1"/>
  <c r="A8" i="2"/>
  <c r="A9" i="2"/>
  <c r="L9" i="2" s="1"/>
  <c r="A10" i="2"/>
  <c r="A11" i="2"/>
  <c r="L11" i="2" s="1"/>
  <c r="A12" i="2"/>
  <c r="A13" i="2"/>
  <c r="L13" i="2" s="1"/>
  <c r="A14" i="2"/>
  <c r="A15" i="2"/>
  <c r="L15" i="2" s="1"/>
  <c r="A16" i="2"/>
  <c r="A17" i="2"/>
  <c r="L17" i="2" s="1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24" i="2"/>
  <c r="J1466" i="2"/>
  <c r="BA1217" i="1"/>
  <c r="BA1216" i="1"/>
  <c r="BA3659" i="1"/>
  <c r="BA3658" i="1"/>
  <c r="BA3655" i="1"/>
  <c r="BA3654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L5" i="2" s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244" i="2" l="1"/>
  <c r="L485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<sst xmlns="http://schemas.openxmlformats.org/spreadsheetml/2006/main" count="4221" uniqueCount="106">
  <si>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</si>
  <si>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</si>
  <si>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</si>
  <si>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</si>
  <si>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</si>
  <si>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</si>
  <si>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</si>
  <si>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</si>
  <si>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</si>
  <si>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</si>
  <si>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</si>
  <si>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</si>
  <si>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</si>
  <si>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</si>
  <si>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</si>
  <si>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</si>
  <si>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</si>
  <si>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</si>
  <si>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</si>
  <si>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</si>
  <si>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</si>
  <si>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</si>
  <si>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</si>
  <si>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</si>
  <si>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</si>
  <si>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</si>
  <si>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</si>
  <si>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</si>
  <si>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</si>
  <si>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</si>
  <si>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</si>
  <si>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</si>
  <si>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</si>
  <si>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</si>
  <si>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</si>
  <si>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</si>
  <si>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</si>
  <si>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</si>
  <si>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</si>
  <si>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</si>
  <si>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</si>
  <si>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</si>
  <si>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</si>
  <si>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</si>
  <si>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</si>
  <si>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</si>
  <si>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</si>
  <si>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</si>
  <si>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</si>
  <si>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</si>
  <si>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</si>
  <si>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</si>
  <si>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</si>
  <si>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</si>
  <si>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</si>
  <si>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</si>
  <si>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</si>
  <si>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</si>
  <si>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</si>
  <si>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</si>
  <si>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</si>
  <si>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</si>
  <si>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</si>
  <si>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</si>
  <si>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</si>
  <si>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</si>
  <si>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</si>
  <si>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</si>
  <si>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</si>
  <si>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</si>
  <si>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</si>
  <si>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</si>
  <si>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</si>
  <si>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</si>
  <si>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</si>
  <si>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P554003</t>
  </si>
  <si>
    <t>DELICIAS S R L,</t>
  </si>
  <si>
    <t>30-65711600-5</t>
  </si>
  <si>
    <t>01505061-02000003155297</t>
  </si>
  <si>
    <t xml:space="preserve">Bonificación </t>
  </si>
  <si>
    <t>Detalle de Obligaciones Regularizadas - Obligaciones Impositivas</t>
  </si>
  <si>
    <t>Bp-Acciones O Participaciones</t>
  </si>
  <si>
    <t>Intereses Resarcitorios</t>
  </si>
  <si>
    <t>Iva</t>
  </si>
  <si>
    <t>Ganancias Sociedades</t>
  </si>
  <si>
    <t>2011/0</t>
  </si>
  <si>
    <t>Pagado</t>
  </si>
  <si>
    <t>2017/0</t>
  </si>
  <si>
    <t>2017/12</t>
  </si>
  <si>
    <t>Pendiente</t>
  </si>
  <si>
    <t>2018/12</t>
  </si>
  <si>
    <t>2018/0</t>
  </si>
  <si>
    <t>2019/0</t>
  </si>
  <si>
    <t>2019/12</t>
  </si>
  <si>
    <t>2020/0</t>
  </si>
  <si>
    <t>2020/12</t>
  </si>
  <si>
    <t>2021/1</t>
  </si>
  <si>
    <t>2021/3</t>
  </si>
  <si>
    <t>2015/0</t>
  </si>
  <si>
    <t>2021/5</t>
  </si>
  <si>
    <t>-</t>
  </si>
  <si>
    <t>Q182728</t>
  </si>
  <si>
    <t>2021/7</t>
  </si>
  <si>
    <t>Q319843</t>
  </si>
  <si>
    <t>Pago a cuenta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</si>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</sst>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0" fillId="17" borderId="7" xfId="0" applyFill="1" applyBorder="1" applyProtection="1">
      <protection locked="0"/>
    </xf>
    <xf numFmtId="0" fontId="12" fillId="0" borderId="0" xfId="0" applyFont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G30" sqref="G3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7" t="s">
        <v>31</v>
      </c>
      <c r="C2" s="119" t="s">
        <v>60</v>
      </c>
      <c r="D2" s="119" t="s">
        <v>61</v>
      </c>
      <c r="E2" s="117" t="s">
        <v>39</v>
      </c>
      <c r="F2" s="117" t="s">
        <v>58</v>
      </c>
      <c r="G2" s="117" t="s">
        <v>62</v>
      </c>
      <c r="H2" s="121" t="s">
        <v>34</v>
      </c>
      <c r="I2" s="115" t="s">
        <v>32</v>
      </c>
      <c r="J2" s="123" t="s">
        <v>59</v>
      </c>
      <c r="L2" s="111" t="s">
        <v>40</v>
      </c>
      <c r="M2" s="113">
        <v>0.12</v>
      </c>
      <c r="N2" s="9" t="s">
        <v>43</v>
      </c>
    </row>
    <row r="3" spans="2:19" ht="15.75" thickBot="1">
      <c r="B3" s="118"/>
      <c r="C3" s="120"/>
      <c r="D3" s="120"/>
      <c r="E3" s="118"/>
      <c r="F3" s="118"/>
      <c r="G3" s="118"/>
      <c r="H3" s="122"/>
      <c r="I3" s="116"/>
      <c r="J3" s="124"/>
      <c r="L3" s="112"/>
      <c r="M3" s="114"/>
      <c r="N3" s="10">
        <f>AVERAGEIF(O:O,P1,O:O)</f>
        <v>0.11827477031068678</v>
      </c>
    </row>
    <row r="4" spans="2:19">
      <c r="B4" s="32">
        <v>44105</v>
      </c>
      <c r="C4" s="35">
        <v>65598.899999999994</v>
      </c>
      <c r="D4" s="35">
        <v>8024.49</v>
      </c>
      <c r="E4" s="6">
        <v>44148</v>
      </c>
      <c r="F4" s="5">
        <v>65598.899999999994</v>
      </c>
      <c r="G4" s="5"/>
      <c r="H4" s="74">
        <f>IFERROR(IF(DAY(E4)&lt;21,EDATE(E4,-1)-DAY(E4)+1,(EDATE(E4,0)-DAY(E4)+1)),"")</f>
        <v>44105</v>
      </c>
      <c r="I4" s="37">
        <f>IFERROR((D4/C4)*F4,"")</f>
        <v>8024.49</v>
      </c>
      <c r="J4" s="38">
        <f>C4-F4-G4</f>
        <v>0</v>
      </c>
      <c r="K4" s="3"/>
      <c r="L4" s="3"/>
      <c r="M4" s="3"/>
      <c r="N4" s="28"/>
      <c r="O4" s="13">
        <f>IFERROR(+D4/C4,0)</f>
        <v>0.1223265938910561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8024.49</v>
      </c>
    </row>
    <row r="5" spans="2:19">
      <c r="B5" s="32">
        <v>44136</v>
      </c>
      <c r="C5" s="35">
        <v>64114.1</v>
      </c>
      <c r="D5" s="36">
        <v>7550.05</v>
      </c>
      <c r="E5" s="8">
        <v>44175</v>
      </c>
      <c r="F5" s="5">
        <v>64114.1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7550.05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0.1177595879845463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7550.05</v>
      </c>
    </row>
    <row r="6" spans="2:19">
      <c r="B6" s="32">
        <v>44166</v>
      </c>
      <c r="C6" s="35">
        <v>116234.08</v>
      </c>
      <c r="D6" s="36">
        <v>13544.26</v>
      </c>
      <c r="E6" s="8">
        <v>44209</v>
      </c>
      <c r="F6" s="5">
        <v>116234.08</v>
      </c>
      <c r="G6" s="7"/>
      <c r="H6" s="74">
        <f t="shared" si="2"/>
        <v>44166</v>
      </c>
      <c r="I6" s="37">
        <f t="shared" si="3"/>
        <v>13544.26</v>
      </c>
      <c r="J6" s="38">
        <f t="shared" si="4"/>
        <v>0</v>
      </c>
      <c r="K6" s="3"/>
      <c r="L6" s="3"/>
      <c r="M6" s="3"/>
      <c r="N6" s="28"/>
      <c r="O6" s="13">
        <f t="shared" si="5"/>
        <v>0.11652572119984088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13544.26</v>
      </c>
    </row>
    <row r="7" spans="2:19">
      <c r="B7" s="32">
        <v>44197</v>
      </c>
      <c r="C7" s="35">
        <v>51461.36</v>
      </c>
      <c r="D7" s="36">
        <v>6173.47</v>
      </c>
      <c r="E7" s="8">
        <v>44237</v>
      </c>
      <c r="F7" s="5">
        <v>51461.36</v>
      </c>
      <c r="G7" s="7"/>
      <c r="H7" s="74">
        <f t="shared" si="2"/>
        <v>44197</v>
      </c>
      <c r="I7" s="37">
        <f t="shared" si="3"/>
        <v>6173.47</v>
      </c>
      <c r="J7" s="38">
        <f t="shared" si="4"/>
        <v>0</v>
      </c>
      <c r="K7" s="3"/>
      <c r="L7" s="3"/>
      <c r="M7" s="3"/>
      <c r="N7" s="28"/>
      <c r="O7" s="13">
        <f t="shared" si="5"/>
        <v>0.11996321123266078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6173.47</v>
      </c>
    </row>
    <row r="8" spans="2:19">
      <c r="B8" s="32">
        <v>44228</v>
      </c>
      <c r="C8" s="35">
        <v>66554.100000000006</v>
      </c>
      <c r="D8" s="36">
        <v>7690.38</v>
      </c>
      <c r="E8" s="8">
        <v>44265</v>
      </c>
      <c r="F8" s="5">
        <v>66554.100000000006</v>
      </c>
      <c r="G8" s="7"/>
      <c r="H8" s="74">
        <f t="shared" si="2"/>
        <v>44228</v>
      </c>
      <c r="I8" s="37">
        <f t="shared" si="3"/>
        <v>7690.38</v>
      </c>
      <c r="J8" s="38">
        <f t="shared" si="4"/>
        <v>0</v>
      </c>
      <c r="K8" s="3"/>
      <c r="L8" s="3"/>
      <c r="M8" s="3"/>
      <c r="N8" s="28"/>
      <c r="O8" s="13">
        <f t="shared" si="5"/>
        <v>0.1155508075385288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7690.38</v>
      </c>
    </row>
    <row r="9" spans="2:19">
      <c r="B9" s="32">
        <v>44256</v>
      </c>
      <c r="C9" s="35">
        <v>64669.03</v>
      </c>
      <c r="D9" s="36">
        <v>7629.68</v>
      </c>
      <c r="E9" s="8">
        <v>44298</v>
      </c>
      <c r="F9" s="5">
        <v>64669.03</v>
      </c>
      <c r="G9" s="7"/>
      <c r="H9" s="74">
        <f t="shared" si="2"/>
        <v>44256</v>
      </c>
      <c r="I9" s="37">
        <f t="shared" si="3"/>
        <v>7629.68</v>
      </c>
      <c r="J9" s="38">
        <f t="shared" si="4"/>
        <v>0</v>
      </c>
      <c r="K9" s="3"/>
      <c r="L9" s="3"/>
      <c r="M9" s="3"/>
      <c r="N9" s="28"/>
      <c r="O9" s="13">
        <f t="shared" si="5"/>
        <v>0.11798043050900872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7629.68</v>
      </c>
    </row>
    <row r="10" spans="2:19">
      <c r="B10" s="32">
        <v>44287</v>
      </c>
      <c r="C10" s="35">
        <v>82025.14</v>
      </c>
      <c r="D10" s="36">
        <v>9743.75</v>
      </c>
      <c r="E10" s="8">
        <v>44327</v>
      </c>
      <c r="F10" s="5">
        <v>82025.14</v>
      </c>
      <c r="G10" s="7"/>
      <c r="H10" s="74">
        <f t="shared" si="2"/>
        <v>44287</v>
      </c>
      <c r="I10" s="37">
        <f t="shared" si="3"/>
        <v>9743.75</v>
      </c>
      <c r="J10" s="38">
        <f t="shared" si="4"/>
        <v>0</v>
      </c>
      <c r="K10" s="3"/>
      <c r="L10" s="3"/>
      <c r="M10" s="3"/>
      <c r="N10" s="28"/>
      <c r="O10" s="13">
        <f t="shared" si="5"/>
        <v>0.11878980029781114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9743.75</v>
      </c>
    </row>
    <row r="11" spans="2:19">
      <c r="B11" s="32">
        <v>44317</v>
      </c>
      <c r="C11" s="35">
        <v>87022.32</v>
      </c>
      <c r="D11" s="36">
        <v>10272.48</v>
      </c>
      <c r="E11" s="8">
        <v>44357</v>
      </c>
      <c r="F11" s="5">
        <v>87022.32</v>
      </c>
      <c r="G11" s="7"/>
      <c r="H11" s="74">
        <f t="shared" si="2"/>
        <v>44317</v>
      </c>
      <c r="I11" s="37">
        <f t="shared" si="3"/>
        <v>10272.48</v>
      </c>
      <c r="J11" s="38">
        <f t="shared" si="4"/>
        <v>0</v>
      </c>
      <c r="K11" s="3"/>
      <c r="L11" s="3"/>
      <c r="M11" s="3"/>
      <c r="N11" s="28"/>
      <c r="O11" s="13">
        <f t="shared" si="5"/>
        <v>0.11804419831601821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10272.48</v>
      </c>
    </row>
    <row r="12" spans="2:19">
      <c r="B12" s="32">
        <v>44348</v>
      </c>
      <c r="C12" s="35">
        <v>137614.01</v>
      </c>
      <c r="D12" s="36">
        <v>15975.17</v>
      </c>
      <c r="E12" s="8">
        <v>44390</v>
      </c>
      <c r="F12" s="5">
        <v>137614.01</v>
      </c>
      <c r="G12" s="7"/>
      <c r="H12" s="74">
        <f t="shared" si="2"/>
        <v>44348</v>
      </c>
      <c r="I12" s="37">
        <f t="shared" si="3"/>
        <v>15975.169999999998</v>
      </c>
      <c r="J12" s="38">
        <f t="shared" si="4"/>
        <v>0</v>
      </c>
      <c r="K12" s="3"/>
      <c r="L12" s="3"/>
      <c r="M12" s="3"/>
      <c r="N12" s="28"/>
      <c r="O12" s="13">
        <f t="shared" si="5"/>
        <v>0.11608679959257054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15975.17</v>
      </c>
    </row>
    <row r="13" spans="2:19">
      <c r="B13" s="32">
        <v>44378</v>
      </c>
      <c r="C13" s="35">
        <v>87342.51</v>
      </c>
      <c r="D13" s="36">
        <v>10470.32</v>
      </c>
      <c r="E13" s="8">
        <v>44418</v>
      </c>
      <c r="F13" s="5">
        <v>87342.51</v>
      </c>
      <c r="G13" s="7"/>
      <c r="H13" s="74">
        <f t="shared" si="2"/>
        <v>44378</v>
      </c>
      <c r="I13" s="37">
        <f t="shared" si="3"/>
        <v>10470.32</v>
      </c>
      <c r="J13" s="38">
        <f t="shared" si="4"/>
        <v>0</v>
      </c>
      <c r="K13" s="3"/>
      <c r="L13" s="3"/>
      <c r="M13" s="3"/>
      <c r="N13" s="28"/>
      <c r="O13" s="13">
        <f t="shared" si="5"/>
        <v>0.11987656411522866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10470.32</v>
      </c>
    </row>
    <row r="14" spans="2:19">
      <c r="B14" s="32">
        <v>44409</v>
      </c>
      <c r="C14" s="35">
        <v>89260.87</v>
      </c>
      <c r="D14" s="36">
        <v>10509.92</v>
      </c>
      <c r="E14" s="8">
        <v>44449</v>
      </c>
      <c r="F14" s="5">
        <v>89260.87</v>
      </c>
      <c r="G14" s="7"/>
      <c r="H14" s="74">
        <f t="shared" si="2"/>
        <v>44409</v>
      </c>
      <c r="I14" s="37">
        <f t="shared" si="3"/>
        <v>10509.92</v>
      </c>
      <c r="J14" s="38">
        <f t="shared" si="4"/>
        <v>0</v>
      </c>
      <c r="K14" s="3"/>
      <c r="L14" s="3"/>
      <c r="M14" s="3"/>
      <c r="N14" s="28"/>
      <c r="O14" s="13">
        <f t="shared" si="5"/>
        <v>0.11774386693743855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10509.92</v>
      </c>
    </row>
    <row r="15" spans="2:19">
      <c r="B15" s="32">
        <v>44440</v>
      </c>
      <c r="C15" s="35">
        <v>90881.37</v>
      </c>
      <c r="D15" s="36">
        <v>10776.74</v>
      </c>
      <c r="E15" s="8">
        <v>44482</v>
      </c>
      <c r="F15" s="5">
        <v>90881.37</v>
      </c>
      <c r="G15" s="7"/>
      <c r="H15" s="74">
        <f t="shared" si="2"/>
        <v>44440</v>
      </c>
      <c r="I15" s="37">
        <f t="shared" si="3"/>
        <v>10776.74</v>
      </c>
      <c r="J15" s="38">
        <f t="shared" si="4"/>
        <v>0</v>
      </c>
      <c r="K15" s="3"/>
      <c r="L15" s="3"/>
      <c r="M15" s="3"/>
      <c r="N15" s="28"/>
      <c r="O15" s="13">
        <f t="shared" si="5"/>
        <v>0.11858029869047969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10776.74</v>
      </c>
    </row>
    <row r="16" spans="2:19">
      <c r="B16" s="32">
        <v>44470</v>
      </c>
      <c r="C16" s="35">
        <v>89589.06</v>
      </c>
      <c r="D16" s="36">
        <v>10673.32</v>
      </c>
      <c r="E16" s="8">
        <v>44510</v>
      </c>
      <c r="F16" s="5">
        <v>89589.06</v>
      </c>
      <c r="G16" s="7"/>
      <c r="H16" s="74">
        <f t="shared" si="2"/>
        <v>44470</v>
      </c>
      <c r="I16" s="37">
        <f t="shared" si="3"/>
        <v>10673.32</v>
      </c>
      <c r="J16" s="38">
        <f t="shared" si="4"/>
        <v>0</v>
      </c>
      <c r="K16" s="3"/>
      <c r="L16" s="3"/>
      <c r="M16" s="3"/>
      <c r="N16" s="28"/>
      <c r="O16" s="13">
        <f t="shared" si="5"/>
        <v>0.11913642134430252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10673.32</v>
      </c>
    </row>
    <row r="17" spans="2:19">
      <c r="B17" s="32">
        <v>44501</v>
      </c>
      <c r="C17" s="35">
        <v>90200.75</v>
      </c>
      <c r="D17" s="36">
        <v>10618.34</v>
      </c>
      <c r="E17" s="8">
        <v>44540</v>
      </c>
      <c r="F17" s="5">
        <v>90200.75</v>
      </c>
      <c r="G17" s="7"/>
      <c r="H17" s="74">
        <f t="shared" si="2"/>
        <v>44501</v>
      </c>
      <c r="I17" s="37">
        <f t="shared" si="3"/>
        <v>10618.34</v>
      </c>
      <c r="J17" s="38">
        <f t="shared" si="4"/>
        <v>0</v>
      </c>
      <c r="K17" s="3"/>
      <c r="L17" s="3"/>
      <c r="M17" s="3"/>
      <c r="N17" s="28"/>
      <c r="O17" s="13">
        <f t="shared" si="5"/>
        <v>0.11771897683777574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10618.34</v>
      </c>
    </row>
    <row r="18" spans="2:19">
      <c r="B18" s="32">
        <v>44531</v>
      </c>
      <c r="C18" s="35">
        <v>158058.31</v>
      </c>
      <c r="D18" s="36">
        <v>18554</v>
      </c>
      <c r="E18" s="8">
        <v>44572</v>
      </c>
      <c r="F18" s="5">
        <v>158058.31</v>
      </c>
      <c r="G18" s="7"/>
      <c r="H18" s="74">
        <f t="shared" si="2"/>
        <v>44531</v>
      </c>
      <c r="I18" s="37">
        <f t="shared" si="3"/>
        <v>18554</v>
      </c>
      <c r="J18" s="38">
        <f t="shared" si="4"/>
        <v>0</v>
      </c>
      <c r="K18" s="3"/>
      <c r="L18" s="3"/>
      <c r="M18" s="3"/>
      <c r="N18" s="28"/>
      <c r="O18" s="13">
        <f t="shared" si="5"/>
        <v>0.11738705797879276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18554</v>
      </c>
    </row>
    <row r="19" spans="2:19">
      <c r="B19" s="32">
        <v>44562</v>
      </c>
      <c r="C19" s="35">
        <v>107245.94</v>
      </c>
      <c r="D19" s="36">
        <v>12639.91</v>
      </c>
      <c r="E19" s="8">
        <v>44602</v>
      </c>
      <c r="F19" s="5">
        <v>107245.94</v>
      </c>
      <c r="G19" s="7"/>
      <c r="H19" s="74">
        <f t="shared" si="2"/>
        <v>44562</v>
      </c>
      <c r="I19" s="37">
        <f t="shared" si="3"/>
        <v>12639.91</v>
      </c>
      <c r="J19" s="38">
        <f t="shared" si="4"/>
        <v>0</v>
      </c>
      <c r="K19" s="3"/>
      <c r="L19" s="3"/>
      <c r="M19" s="3"/>
      <c r="N19" s="28"/>
      <c r="O19" s="13">
        <f t="shared" si="5"/>
        <v>0.11785910030720044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12639.91</v>
      </c>
    </row>
    <row r="20" spans="2:19">
      <c r="B20" s="32">
        <v>44593</v>
      </c>
      <c r="C20" s="35">
        <v>113210.68</v>
      </c>
      <c r="D20" s="36">
        <v>13256.71</v>
      </c>
      <c r="E20" s="8">
        <v>44637</v>
      </c>
      <c r="F20" s="5">
        <v>113210.68</v>
      </c>
      <c r="G20" s="7"/>
      <c r="H20" s="74">
        <f t="shared" si="2"/>
        <v>44593</v>
      </c>
      <c r="I20" s="37">
        <f t="shared" si="3"/>
        <v>13256.71</v>
      </c>
      <c r="J20" s="38">
        <f t="shared" si="4"/>
        <v>0</v>
      </c>
      <c r="K20" s="3"/>
      <c r="L20" s="3"/>
      <c r="M20" s="3"/>
      <c r="N20" s="28"/>
      <c r="O20" s="13">
        <f t="shared" si="5"/>
        <v>0.11709769784970817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13256.71</v>
      </c>
    </row>
    <row r="21" spans="2:19">
      <c r="B21" s="32">
        <v>44621</v>
      </c>
      <c r="C21" s="35">
        <v>112563.19</v>
      </c>
      <c r="D21" s="36">
        <v>13491.84</v>
      </c>
      <c r="E21" s="8">
        <v>44662</v>
      </c>
      <c r="F21" s="5">
        <v>112563.19</v>
      </c>
      <c r="G21" s="7"/>
      <c r="H21" s="74">
        <f t="shared" si="2"/>
        <v>44621</v>
      </c>
      <c r="I21" s="37">
        <f t="shared" si="3"/>
        <v>13491.84</v>
      </c>
      <c r="J21" s="38">
        <f t="shared" si="4"/>
        <v>0</v>
      </c>
      <c r="K21" s="3"/>
      <c r="L21" s="3"/>
      <c r="M21" s="3"/>
      <c r="N21" s="28"/>
      <c r="O21" s="13">
        <f t="shared" si="5"/>
        <v>0.11986014255637212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13491.84</v>
      </c>
    </row>
    <row r="22" spans="2:19">
      <c r="B22" s="32">
        <v>44652</v>
      </c>
      <c r="C22" s="35">
        <v>141529.82</v>
      </c>
      <c r="D22" s="36">
        <v>16729.61</v>
      </c>
      <c r="E22" s="8">
        <v>44693</v>
      </c>
      <c r="F22" s="5">
        <v>141529.82</v>
      </c>
      <c r="G22" s="7"/>
      <c r="H22" s="74">
        <f t="shared" si="2"/>
        <v>44652</v>
      </c>
      <c r="I22" s="37">
        <f t="shared" si="3"/>
        <v>16729.61</v>
      </c>
      <c r="J22" s="38">
        <f t="shared" si="4"/>
        <v>0</v>
      </c>
      <c r="K22" s="3"/>
      <c r="L22" s="3"/>
      <c r="M22" s="3"/>
      <c r="N22" s="28"/>
      <c r="O22" s="13">
        <f t="shared" si="5"/>
        <v>0.11820554848441127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16729.61</v>
      </c>
    </row>
    <row r="23" spans="2:19">
      <c r="B23" s="32">
        <v>44682</v>
      </c>
      <c r="C23" s="35">
        <v>140363.09</v>
      </c>
      <c r="D23" s="36">
        <v>16715.45</v>
      </c>
      <c r="E23" s="8">
        <v>44725</v>
      </c>
      <c r="F23" s="5">
        <v>140363.09</v>
      </c>
      <c r="G23" s="7"/>
      <c r="H23" s="74">
        <f t="shared" si="2"/>
        <v>44682</v>
      </c>
      <c r="I23" s="37">
        <f t="shared" si="3"/>
        <v>16715.45</v>
      </c>
      <c r="J23" s="38">
        <f t="shared" si="4"/>
        <v>0</v>
      </c>
      <c r="K23" s="3"/>
      <c r="L23" s="3"/>
      <c r="M23" s="3"/>
      <c r="N23" s="28"/>
      <c r="O23" s="13">
        <f t="shared" si="5"/>
        <v>0.11908721872680347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16715.45</v>
      </c>
    </row>
    <row r="24" spans="2:19">
      <c r="B24" s="32">
        <v>44713</v>
      </c>
      <c r="C24" s="35">
        <v>216105.77</v>
      </c>
      <c r="D24" s="36">
        <v>25410.880000000001</v>
      </c>
      <c r="E24" s="8">
        <v>44756</v>
      </c>
      <c r="F24" s="5">
        <v>216105.77</v>
      </c>
      <c r="G24" s="7"/>
      <c r="H24" s="74">
        <f t="shared" si="2"/>
        <v>44713</v>
      </c>
      <c r="I24" s="37">
        <f t="shared" si="3"/>
        <v>25410.880000000001</v>
      </c>
      <c r="J24" s="38">
        <f t="shared" si="4"/>
        <v>0</v>
      </c>
      <c r="K24" s="3"/>
      <c r="L24" s="3"/>
      <c r="M24" s="3"/>
      <c r="N24" s="28"/>
      <c r="O24" s="13">
        <f t="shared" si="5"/>
        <v>0.11758538423106427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25410.880000000001</v>
      </c>
    </row>
    <row r="25" spans="2:19">
      <c r="B25" s="32">
        <v>44743</v>
      </c>
      <c r="C25" s="35">
        <v>145351.01</v>
      </c>
      <c r="D25" s="36">
        <v>17132.146243798692</v>
      </c>
      <c r="E25" s="8">
        <v>44784</v>
      </c>
      <c r="F25" s="5">
        <v>145351.01</v>
      </c>
      <c r="G25" s="7"/>
      <c r="H25" s="74">
        <f t="shared" si="2"/>
        <v>44743</v>
      </c>
      <c r="I25" s="37">
        <f t="shared" si="3"/>
        <v>17132.146243798692</v>
      </c>
      <c r="J25" s="38">
        <f t="shared" si="4"/>
        <v>0</v>
      </c>
      <c r="K25" s="3"/>
      <c r="L25" s="3"/>
      <c r="M25" s="3"/>
      <c r="N25" s="28"/>
      <c r="O25" s="13">
        <f t="shared" si="5"/>
        <v>0.11786740418108337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17132.146243798692</v>
      </c>
    </row>
    <row r="26" spans="2:19">
      <c r="B26" s="32">
        <v>44774</v>
      </c>
      <c r="C26" s="35">
        <v>144419.04</v>
      </c>
      <c r="D26" s="36">
        <v>16967.367770281147</v>
      </c>
      <c r="E26" s="8">
        <v>44816</v>
      </c>
      <c r="F26" s="5">
        <v>144419.04</v>
      </c>
      <c r="G26" s="7"/>
      <c r="H26" s="74">
        <f t="shared" si="2"/>
        <v>44774</v>
      </c>
      <c r="I26" s="37">
        <f t="shared" si="3"/>
        <v>16967.367770281147</v>
      </c>
      <c r="J26" s="38">
        <f t="shared" si="4"/>
        <v>0</v>
      </c>
      <c r="K26" s="3"/>
      <c r="L26" s="3"/>
      <c r="M26" s="3"/>
      <c r="N26" s="28"/>
      <c r="O26" s="13">
        <f t="shared" si="5"/>
        <v>0.11748705551761836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16967.367770281147</v>
      </c>
    </row>
    <row r="27" spans="2:19">
      <c r="B27" s="32">
        <v>44805</v>
      </c>
      <c r="C27" s="35">
        <v>145205.85</v>
      </c>
      <c r="D27" s="36">
        <v>17266.890774612373</v>
      </c>
      <c r="E27" s="8">
        <v>44846</v>
      </c>
      <c r="F27" s="5">
        <v>145205.85</v>
      </c>
      <c r="G27" s="7"/>
      <c r="H27" s="74">
        <f t="shared" si="2"/>
        <v>44805</v>
      </c>
      <c r="I27" s="37">
        <f t="shared" si="3"/>
        <v>17266.890774612373</v>
      </c>
      <c r="J27" s="38">
        <f t="shared" si="4"/>
        <v>0</v>
      </c>
      <c r="K27" s="3"/>
      <c r="L27" s="3"/>
      <c r="M27" s="3"/>
      <c r="N27" s="28"/>
      <c r="O27" s="13">
        <f t="shared" si="5"/>
        <v>0.11891318961744567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17266.890774612373</v>
      </c>
    </row>
    <row r="28" spans="2:19">
      <c r="B28" s="32">
        <v>44835</v>
      </c>
      <c r="C28" s="35">
        <v>151453.18</v>
      </c>
      <c r="D28" s="36">
        <v>17913.930883174089</v>
      </c>
      <c r="E28" s="8">
        <v>44875</v>
      </c>
      <c r="F28" s="5">
        <v>151453.18</v>
      </c>
      <c r="G28" s="7"/>
      <c r="H28" s="74">
        <f t="shared" si="2"/>
        <v>44835</v>
      </c>
      <c r="I28" s="37">
        <f t="shared" si="3"/>
        <v>17913.930883174089</v>
      </c>
      <c r="J28" s="38">
        <f t="shared" si="4"/>
        <v>0</v>
      </c>
      <c r="K28" s="31"/>
      <c r="L28" s="3"/>
      <c r="M28" s="3"/>
      <c r="N28" s="28"/>
      <c r="O28" s="13">
        <f t="shared" si="5"/>
        <v>0.11828032189996994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17913.930883174089</v>
      </c>
    </row>
    <row r="29" spans="2:19">
      <c r="B29" s="32">
        <v>44866</v>
      </c>
      <c r="C29" s="35">
        <v>148320.17000000001</v>
      </c>
      <c r="D29" s="36">
        <v>17713.971083781489</v>
      </c>
      <c r="E29" s="8">
        <v>44908</v>
      </c>
      <c r="F29" s="5">
        <v>148320.17000000001</v>
      </c>
      <c r="G29" s="7"/>
      <c r="H29" s="74">
        <f t="shared" si="2"/>
        <v>44866</v>
      </c>
      <c r="I29" s="37">
        <f t="shared" si="3"/>
        <v>17713.971083781489</v>
      </c>
      <c r="J29" s="38">
        <f t="shared" si="4"/>
        <v>0</v>
      </c>
      <c r="N29" s="2"/>
      <c r="O29" s="13">
        <f t="shared" ref="O29:O42" si="8">IFERROR(+D29/C29,0)</f>
        <v>0.1194306282401206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17713.971083781489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E41" sqref="E41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5" t="s">
        <v>75</v>
      </c>
      <c r="C6" s="125"/>
      <c r="D6" s="125"/>
      <c r="E6" s="125"/>
      <c r="G6" s="59">
        <f>IF(A6="Plan",SUMIF('Control de pagos'!B:B,Descripción!B6,'Control de pagos'!D:D),"")</f>
        <v>1101351.2800000024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1101351.2800000024</v>
      </c>
    </row>
    <row r="7" spans="1:11">
      <c r="A7" s="46" t="s">
        <v>57</v>
      </c>
      <c r="B7" s="47">
        <v>44546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77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77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7" t="s">
        <v>78</v>
      </c>
      <c r="D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1101351.28</v>
      </c>
      <c r="C14" s="50">
        <v>120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76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1101351.28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5" t="s">
        <v>101</v>
      </c>
      <c r="C19" s="125"/>
      <c r="D19" s="125"/>
      <c r="E19" s="125"/>
      <c r="G19" s="59">
        <f>IF(A19="Plan",SUMIF('Control de pagos'!B:B,Descripción!B19,'Control de pagos'!D:D),"")</f>
        <v>1240909.0899999996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1240909.0899999996</v>
      </c>
    </row>
    <row r="20" spans="1:9">
      <c r="A20" s="46" t="s">
        <v>57</v>
      </c>
      <c r="B20" s="47">
        <v>44677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9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9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8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1240909.0900000001</v>
      </c>
      <c r="C27" s="50">
        <v>120</v>
      </c>
      <c r="D27" s="52">
        <v>1.4999999999999999E-2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1240909.0900000001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5" t="s">
        <v>103</v>
      </c>
      <c r="C32" s="125"/>
      <c r="D32" s="125"/>
      <c r="E32" s="125"/>
      <c r="G32" s="59">
        <f>IF(A32="Plan",SUMIF('Control de pagos'!B:B,Descripción!B32,'Control de pagos'!D:D),"")</f>
        <v>103843.97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103843.97</v>
      </c>
    </row>
    <row r="33" spans="1:9">
      <c r="A33" s="46" t="s">
        <v>57</v>
      </c>
      <c r="B33" s="47">
        <v>44704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9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9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8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103843.97</v>
      </c>
      <c r="C40" s="50">
        <v>4</v>
      </c>
      <c r="D40" s="52">
        <v>3.6700000000000003E-2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103843.97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5"/>
      <c r="C45" s="125"/>
      <c r="D45" s="125"/>
      <c r="E45" s="125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5"/>
      <c r="C58" s="125"/>
      <c r="D58" s="125"/>
      <c r="E58" s="12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5"/>
      <c r="C71" s="125"/>
      <c r="D71" s="125"/>
      <c r="E71" s="12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5"/>
      <c r="C84" s="125"/>
      <c r="D84" s="125"/>
      <c r="E84" s="12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5"/>
      <c r="C97" s="125"/>
      <c r="D97" s="125"/>
      <c r="E97" s="12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5"/>
      <c r="C110" s="125"/>
      <c r="D110" s="125"/>
      <c r="E110" s="12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5"/>
      <c r="C123" s="125"/>
      <c r="D123" s="125"/>
      <c r="E123" s="12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5"/>
      <c r="C136" s="125"/>
      <c r="D136" s="125"/>
      <c r="E136" s="12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5"/>
      <c r="C149" s="125"/>
      <c r="D149" s="125"/>
      <c r="E149" s="12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K1" workbookViewId="0">
      <pane ySplit="3" topLeftCell="A502" activePane="bottomLeft" state="frozen"/>
      <selection pane="bottomLeft" activeCell="Q516" sqref="Q5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6" t="s">
        <v>12</v>
      </c>
      <c r="C1" s="126"/>
      <c r="D1" s="126"/>
      <c r="E1" s="126"/>
      <c r="F1" s="126"/>
      <c r="G1" s="126"/>
      <c r="H1" s="126"/>
      <c r="I1" s="126"/>
      <c r="J1" s="126"/>
      <c r="K1" s="126"/>
      <c r="O1" s="127" t="s">
        <v>17</v>
      </c>
      <c r="P1" s="127"/>
      <c r="Q1" s="127"/>
      <c r="R1" s="127"/>
      <c r="S1" s="127"/>
      <c r="T1" s="127"/>
      <c r="U1" s="12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8" t="s">
        <v>80</v>
      </c>
      <c r="C4"/>
      <c r="D4"/>
      <c r="E4"/>
      <c r="F4"/>
      <c r="G4"/>
      <c r="H4"/>
      <c r="I4"/>
      <c r="J4"/>
      <c r="K4"/>
      <c r="N4" s="3" t="s">
        <v>75</v>
      </c>
      <c r="O4" s="78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2011</v>
      </c>
      <c r="C6" s="79"/>
      <c r="D6" s="79"/>
      <c r="E6" s="80" t="s">
        <v>81</v>
      </c>
      <c r="F6" s="80" t="s">
        <v>10</v>
      </c>
      <c r="G6" s="80" t="s">
        <v>10</v>
      </c>
      <c r="H6" s="81">
        <v>41046</v>
      </c>
      <c r="I6" s="82">
        <v>0.01</v>
      </c>
      <c r="J6" s="82">
        <v>0</v>
      </c>
      <c r="K6" s="82">
        <v>0.01</v>
      </c>
      <c r="N6" s="3" t="s">
        <v>75</v>
      </c>
      <c r="O6" s="79">
        <v>1</v>
      </c>
      <c r="P6" s="82">
        <v>0</v>
      </c>
      <c r="Q6" s="80" t="s">
        <v>81</v>
      </c>
      <c r="R6" s="80" t="s">
        <v>10</v>
      </c>
      <c r="S6" s="80" t="s">
        <v>10</v>
      </c>
      <c r="T6" s="79" t="s">
        <v>85</v>
      </c>
      <c r="U6" s="79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2011</v>
      </c>
      <c r="C7" s="83"/>
      <c r="D7" s="83"/>
      <c r="E7" s="84" t="s">
        <v>81</v>
      </c>
      <c r="F7" s="84" t="s">
        <v>10</v>
      </c>
      <c r="G7" s="84" t="s">
        <v>82</v>
      </c>
      <c r="H7" s="85">
        <v>44546</v>
      </c>
      <c r="I7" s="86">
        <v>0.04</v>
      </c>
      <c r="J7" s="86">
        <v>0.04</v>
      </c>
      <c r="K7" s="86">
        <v>0</v>
      </c>
      <c r="N7" s="3" t="s">
        <v>75</v>
      </c>
      <c r="O7" s="83">
        <v>1</v>
      </c>
      <c r="P7" s="87">
        <v>1324.85</v>
      </c>
      <c r="Q7" s="84" t="s">
        <v>84</v>
      </c>
      <c r="R7" s="84" t="s">
        <v>10</v>
      </c>
      <c r="S7" s="84" t="s">
        <v>10</v>
      </c>
      <c r="T7" s="83" t="s">
        <v>87</v>
      </c>
      <c r="U7" s="83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3">
        <v>2015</v>
      </c>
      <c r="C8" s="83"/>
      <c r="D8" s="83"/>
      <c r="E8" s="84" t="s">
        <v>81</v>
      </c>
      <c r="F8" s="84" t="s">
        <v>10</v>
      </c>
      <c r="G8" s="84" t="s">
        <v>10</v>
      </c>
      <c r="H8" s="85">
        <v>42509</v>
      </c>
      <c r="I8" s="86">
        <v>0.01</v>
      </c>
      <c r="J8" s="86">
        <v>0</v>
      </c>
      <c r="K8" s="86">
        <v>0.01</v>
      </c>
      <c r="N8" s="3" t="s">
        <v>75</v>
      </c>
      <c r="O8" s="83">
        <v>1</v>
      </c>
      <c r="P8" s="87">
        <v>7853.08</v>
      </c>
      <c r="Q8" s="84" t="s">
        <v>83</v>
      </c>
      <c r="R8" s="84" t="s">
        <v>10</v>
      </c>
      <c r="S8" s="84" t="s">
        <v>10</v>
      </c>
      <c r="T8" s="83" t="s">
        <v>88</v>
      </c>
      <c r="U8" s="83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3">
        <v>2015</v>
      </c>
      <c r="C9" s="83"/>
      <c r="D9" s="83"/>
      <c r="E9" s="84" t="s">
        <v>81</v>
      </c>
      <c r="F9" s="84" t="s">
        <v>10</v>
      </c>
      <c r="G9" s="84" t="s">
        <v>82</v>
      </c>
      <c r="H9" s="85">
        <v>44546</v>
      </c>
      <c r="I9" s="86">
        <v>0.02</v>
      </c>
      <c r="J9" s="86">
        <v>0.02</v>
      </c>
      <c r="K9" s="86">
        <v>0</v>
      </c>
      <c r="N9" s="3" t="s">
        <v>75</v>
      </c>
      <c r="O9" s="83">
        <v>2</v>
      </c>
      <c r="P9" s="86">
        <v>0</v>
      </c>
      <c r="Q9" s="84" t="s">
        <v>81</v>
      </c>
      <c r="R9" s="84" t="s">
        <v>10</v>
      </c>
      <c r="S9" s="84" t="s">
        <v>10</v>
      </c>
      <c r="T9" s="83" t="s">
        <v>85</v>
      </c>
      <c r="U9" s="83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3">
        <v>2017</v>
      </c>
      <c r="C10" s="83">
        <v>12</v>
      </c>
      <c r="D10" s="83"/>
      <c r="E10" s="84" t="s">
        <v>83</v>
      </c>
      <c r="F10" s="84" t="s">
        <v>10</v>
      </c>
      <c r="G10" s="84" t="s">
        <v>10</v>
      </c>
      <c r="H10" s="85">
        <v>43122</v>
      </c>
      <c r="I10" s="87">
        <v>149281.75</v>
      </c>
      <c r="J10" s="86">
        <v>0</v>
      </c>
      <c r="K10" s="87">
        <v>149281.75</v>
      </c>
      <c r="N10" s="3" t="s">
        <v>75</v>
      </c>
      <c r="O10" s="83">
        <v>2</v>
      </c>
      <c r="P10" s="87">
        <v>1324.85</v>
      </c>
      <c r="Q10" s="84" t="s">
        <v>84</v>
      </c>
      <c r="R10" s="84" t="s">
        <v>10</v>
      </c>
      <c r="S10" s="84" t="s">
        <v>10</v>
      </c>
      <c r="T10" s="83" t="s">
        <v>87</v>
      </c>
      <c r="U10" s="83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3">
        <v>2017</v>
      </c>
      <c r="C11" s="83">
        <v>12</v>
      </c>
      <c r="D11" s="83"/>
      <c r="E11" s="84" t="s">
        <v>83</v>
      </c>
      <c r="F11" s="84" t="s">
        <v>10</v>
      </c>
      <c r="G11" s="84" t="s">
        <v>82</v>
      </c>
      <c r="H11" s="85">
        <v>44546</v>
      </c>
      <c r="I11" s="87">
        <v>239739.51999999999</v>
      </c>
      <c r="J11" s="87">
        <v>224811.34</v>
      </c>
      <c r="K11" s="87">
        <v>14928.18</v>
      </c>
      <c r="N11" s="3" t="s">
        <v>75</v>
      </c>
      <c r="O11" s="83">
        <v>2</v>
      </c>
      <c r="P11" s="87">
        <v>7853.08</v>
      </c>
      <c r="Q11" s="84" t="s">
        <v>83</v>
      </c>
      <c r="R11" s="84" t="s">
        <v>10</v>
      </c>
      <c r="S11" s="84" t="s">
        <v>10</v>
      </c>
      <c r="T11" s="83" t="s">
        <v>88</v>
      </c>
      <c r="U11" s="83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3">
        <v>2017</v>
      </c>
      <c r="C12" s="83"/>
      <c r="D12" s="83"/>
      <c r="E12" s="84" t="s">
        <v>84</v>
      </c>
      <c r="F12" s="84" t="s">
        <v>10</v>
      </c>
      <c r="G12" s="84" t="s">
        <v>10</v>
      </c>
      <c r="H12" s="85">
        <v>43236</v>
      </c>
      <c r="I12" s="87">
        <v>28911.01</v>
      </c>
      <c r="J12" s="86">
        <v>0</v>
      </c>
      <c r="K12" s="87">
        <v>28911.01</v>
      </c>
      <c r="N12" s="3" t="s">
        <v>75</v>
      </c>
      <c r="O12" s="83">
        <v>3</v>
      </c>
      <c r="P12" s="86">
        <v>0</v>
      </c>
      <c r="Q12" s="84" t="s">
        <v>81</v>
      </c>
      <c r="R12" s="84" t="s">
        <v>10</v>
      </c>
      <c r="S12" s="84" t="s">
        <v>10</v>
      </c>
      <c r="T12" s="83" t="s">
        <v>85</v>
      </c>
      <c r="U12" s="83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3">
        <v>2017</v>
      </c>
      <c r="C13" s="83"/>
      <c r="D13" s="83"/>
      <c r="E13" s="84" t="s">
        <v>84</v>
      </c>
      <c r="F13" s="84" t="s">
        <v>10</v>
      </c>
      <c r="G13" s="84" t="s">
        <v>82</v>
      </c>
      <c r="H13" s="85">
        <v>44546</v>
      </c>
      <c r="I13" s="87">
        <v>43133.88</v>
      </c>
      <c r="J13" s="87">
        <v>40242.78</v>
      </c>
      <c r="K13" s="87">
        <v>2891.1</v>
      </c>
      <c r="N13" s="3" t="s">
        <v>75</v>
      </c>
      <c r="O13" s="83">
        <v>3</v>
      </c>
      <c r="P13" s="87">
        <v>1324.85</v>
      </c>
      <c r="Q13" s="84" t="s">
        <v>84</v>
      </c>
      <c r="R13" s="84" t="s">
        <v>10</v>
      </c>
      <c r="S13" s="84" t="s">
        <v>10</v>
      </c>
      <c r="T13" s="83" t="s">
        <v>87</v>
      </c>
      <c r="U13" s="83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3">
        <v>2018</v>
      </c>
      <c r="C14" s="83">
        <v>12</v>
      </c>
      <c r="D14" s="83"/>
      <c r="E14" s="84" t="s">
        <v>83</v>
      </c>
      <c r="F14" s="84" t="s">
        <v>10</v>
      </c>
      <c r="G14" s="84" t="s">
        <v>10</v>
      </c>
      <c r="H14" s="85">
        <v>43487</v>
      </c>
      <c r="I14" s="87">
        <v>122381.28</v>
      </c>
      <c r="J14" s="86">
        <v>0</v>
      </c>
      <c r="K14" s="87">
        <v>122381.28</v>
      </c>
      <c r="N14" s="3" t="s">
        <v>75</v>
      </c>
      <c r="O14" s="83">
        <v>3</v>
      </c>
      <c r="P14" s="87">
        <v>7853.08</v>
      </c>
      <c r="Q14" s="84" t="s">
        <v>83</v>
      </c>
      <c r="R14" s="84" t="s">
        <v>10</v>
      </c>
      <c r="S14" s="84" t="s">
        <v>10</v>
      </c>
      <c r="T14" s="83" t="s">
        <v>88</v>
      </c>
      <c r="U14" s="83" t="s">
        <v>89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3">
        <v>2018</v>
      </c>
      <c r="C15" s="83">
        <v>12</v>
      </c>
      <c r="D15" s="83"/>
      <c r="E15" s="84" t="s">
        <v>83</v>
      </c>
      <c r="F15" s="84" t="s">
        <v>10</v>
      </c>
      <c r="G15" s="84" t="s">
        <v>82</v>
      </c>
      <c r="H15" s="85">
        <v>44546</v>
      </c>
      <c r="I15" s="87">
        <v>152481.35999999999</v>
      </c>
      <c r="J15" s="87">
        <v>140243.23000000001</v>
      </c>
      <c r="K15" s="87">
        <v>12238.13</v>
      </c>
      <c r="N15" s="3" t="s">
        <v>75</v>
      </c>
      <c r="O15" s="83">
        <v>4</v>
      </c>
      <c r="P15" s="86">
        <v>0</v>
      </c>
      <c r="Q15" s="84" t="s">
        <v>81</v>
      </c>
      <c r="R15" s="84" t="s">
        <v>10</v>
      </c>
      <c r="S15" s="84" t="s">
        <v>10</v>
      </c>
      <c r="T15" s="83" t="s">
        <v>85</v>
      </c>
      <c r="U15" s="83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3">
        <v>2018</v>
      </c>
      <c r="C16" s="83"/>
      <c r="D16" s="83"/>
      <c r="E16" s="84" t="s">
        <v>84</v>
      </c>
      <c r="F16" s="84" t="s">
        <v>10</v>
      </c>
      <c r="G16" s="84" t="s">
        <v>10</v>
      </c>
      <c r="H16" s="85">
        <v>43600</v>
      </c>
      <c r="I16" s="87">
        <v>12556.15</v>
      </c>
      <c r="J16" s="86">
        <v>0</v>
      </c>
      <c r="K16" s="87">
        <v>12556.15</v>
      </c>
      <c r="N16" s="3" t="s">
        <v>75</v>
      </c>
      <c r="O16" s="83">
        <v>4</v>
      </c>
      <c r="P16" s="87">
        <v>1324.85</v>
      </c>
      <c r="Q16" s="84" t="s">
        <v>84</v>
      </c>
      <c r="R16" s="84" t="s">
        <v>10</v>
      </c>
      <c r="S16" s="84" t="s">
        <v>10</v>
      </c>
      <c r="T16" s="83" t="s">
        <v>87</v>
      </c>
      <c r="U16" s="83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3">
        <v>2018</v>
      </c>
      <c r="C17" s="83"/>
      <c r="D17" s="83"/>
      <c r="E17" s="84" t="s">
        <v>84</v>
      </c>
      <c r="F17" s="84" t="s">
        <v>10</v>
      </c>
      <c r="G17" s="84" t="s">
        <v>82</v>
      </c>
      <c r="H17" s="85">
        <v>44546</v>
      </c>
      <c r="I17" s="87">
        <v>13862.66</v>
      </c>
      <c r="J17" s="87">
        <v>12607.04</v>
      </c>
      <c r="K17" s="87">
        <v>1255.6199999999999</v>
      </c>
      <c r="N17" s="3" t="s">
        <v>75</v>
      </c>
      <c r="O17" s="83">
        <v>4</v>
      </c>
      <c r="P17" s="87">
        <v>7853.08</v>
      </c>
      <c r="Q17" s="84" t="s">
        <v>83</v>
      </c>
      <c r="R17" s="84" t="s">
        <v>10</v>
      </c>
      <c r="S17" s="84" t="s">
        <v>10</v>
      </c>
      <c r="T17" s="83" t="s">
        <v>88</v>
      </c>
      <c r="U17" s="83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3">
        <v>2019</v>
      </c>
      <c r="C18" s="83">
        <v>12</v>
      </c>
      <c r="D18" s="83"/>
      <c r="E18" s="84" t="s">
        <v>83</v>
      </c>
      <c r="F18" s="84" t="s">
        <v>10</v>
      </c>
      <c r="G18" s="84" t="s">
        <v>10</v>
      </c>
      <c r="H18" s="85">
        <v>43852</v>
      </c>
      <c r="I18" s="87">
        <v>257194.94</v>
      </c>
      <c r="J18" s="86">
        <v>0</v>
      </c>
      <c r="K18" s="87">
        <v>257194.94</v>
      </c>
      <c r="N18" s="3" t="s">
        <v>75</v>
      </c>
      <c r="O18" s="83">
        <v>5</v>
      </c>
      <c r="P18" s="86">
        <v>0</v>
      </c>
      <c r="Q18" s="84" t="s">
        <v>81</v>
      </c>
      <c r="R18" s="84" t="s">
        <v>10</v>
      </c>
      <c r="S18" s="84" t="s">
        <v>10</v>
      </c>
      <c r="T18" s="83" t="s">
        <v>85</v>
      </c>
      <c r="U18" s="83" t="s">
        <v>89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3">
        <v>2019</v>
      </c>
      <c r="C19" s="83">
        <v>12</v>
      </c>
      <c r="D19" s="83"/>
      <c r="E19" s="84" t="s">
        <v>83</v>
      </c>
      <c r="F19" s="84" t="s">
        <v>10</v>
      </c>
      <c r="G19" s="84" t="s">
        <v>82</v>
      </c>
      <c r="H19" s="85">
        <v>44546</v>
      </c>
      <c r="I19" s="87">
        <v>184813.43</v>
      </c>
      <c r="J19" s="87">
        <v>159093.94</v>
      </c>
      <c r="K19" s="87">
        <v>25719.49</v>
      </c>
      <c r="N19" s="3" t="s">
        <v>75</v>
      </c>
      <c r="O19" s="83">
        <v>5</v>
      </c>
      <c r="P19" s="87">
        <v>1324.85</v>
      </c>
      <c r="Q19" s="84" t="s">
        <v>84</v>
      </c>
      <c r="R19" s="84" t="s">
        <v>10</v>
      </c>
      <c r="S19" s="84" t="s">
        <v>10</v>
      </c>
      <c r="T19" s="83" t="s">
        <v>87</v>
      </c>
      <c r="U19" s="83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3">
        <v>2019</v>
      </c>
      <c r="C20" s="83"/>
      <c r="D20" s="83"/>
      <c r="E20" s="84" t="s">
        <v>84</v>
      </c>
      <c r="F20" s="84" t="s">
        <v>10</v>
      </c>
      <c r="G20" s="84" t="s">
        <v>10</v>
      </c>
      <c r="H20" s="85">
        <v>43978</v>
      </c>
      <c r="I20" s="87">
        <v>47589.13</v>
      </c>
      <c r="J20" s="86">
        <v>0</v>
      </c>
      <c r="K20" s="87">
        <v>47589.13</v>
      </c>
      <c r="N20" s="3" t="s">
        <v>75</v>
      </c>
      <c r="O20" s="83">
        <v>5</v>
      </c>
      <c r="P20" s="87">
        <v>7853.08</v>
      </c>
      <c r="Q20" s="84" t="s">
        <v>83</v>
      </c>
      <c r="R20" s="84" t="s">
        <v>10</v>
      </c>
      <c r="S20" s="84" t="s">
        <v>10</v>
      </c>
      <c r="T20" s="83" t="s">
        <v>88</v>
      </c>
      <c r="U20" s="83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3">
        <v>2019</v>
      </c>
      <c r="C21" s="83"/>
      <c r="D21" s="83"/>
      <c r="E21" s="84" t="s">
        <v>84</v>
      </c>
      <c r="F21" s="84" t="s">
        <v>10</v>
      </c>
      <c r="G21" s="84" t="s">
        <v>82</v>
      </c>
      <c r="H21" s="85">
        <v>44546</v>
      </c>
      <c r="I21" s="87">
        <v>27995.42</v>
      </c>
      <c r="J21" s="87">
        <v>23236.51</v>
      </c>
      <c r="K21" s="87">
        <v>4758.91</v>
      </c>
      <c r="N21" s="3" t="s">
        <v>75</v>
      </c>
      <c r="O21" s="83">
        <v>6</v>
      </c>
      <c r="P21" s="86">
        <v>0</v>
      </c>
      <c r="Q21" s="84" t="s">
        <v>81</v>
      </c>
      <c r="R21" s="84" t="s">
        <v>10</v>
      </c>
      <c r="S21" s="84" t="s">
        <v>10</v>
      </c>
      <c r="T21" s="83" t="s">
        <v>85</v>
      </c>
      <c r="U21" s="83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3">
        <v>2020</v>
      </c>
      <c r="C22" s="83">
        <v>12</v>
      </c>
      <c r="D22" s="83"/>
      <c r="E22" s="84" t="s">
        <v>83</v>
      </c>
      <c r="F22" s="84" t="s">
        <v>10</v>
      </c>
      <c r="G22" s="84" t="s">
        <v>10</v>
      </c>
      <c r="H22" s="85">
        <v>44216</v>
      </c>
      <c r="I22" s="87">
        <v>312165.39</v>
      </c>
      <c r="J22" s="86">
        <v>0</v>
      </c>
      <c r="K22" s="87">
        <v>312165.39</v>
      </c>
      <c r="N22" s="3" t="s">
        <v>75</v>
      </c>
      <c r="O22" s="83">
        <v>6</v>
      </c>
      <c r="P22" s="87">
        <v>1324.85</v>
      </c>
      <c r="Q22" s="84" t="s">
        <v>84</v>
      </c>
      <c r="R22" s="84" t="s">
        <v>10</v>
      </c>
      <c r="S22" s="84" t="s">
        <v>10</v>
      </c>
      <c r="T22" s="83" t="s">
        <v>87</v>
      </c>
      <c r="U22" s="83" t="s">
        <v>89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3">
        <v>2020</v>
      </c>
      <c r="C23" s="83">
        <v>12</v>
      </c>
      <c r="D23" s="83"/>
      <c r="E23" s="84" t="s">
        <v>83</v>
      </c>
      <c r="F23" s="84" t="s">
        <v>10</v>
      </c>
      <c r="G23" s="84" t="s">
        <v>82</v>
      </c>
      <c r="H23" s="85">
        <v>44546</v>
      </c>
      <c r="I23" s="87">
        <v>113638.61</v>
      </c>
      <c r="J23" s="87">
        <v>82422.070000000007</v>
      </c>
      <c r="K23" s="87">
        <v>31216.54</v>
      </c>
      <c r="N23" s="3" t="s">
        <v>75</v>
      </c>
      <c r="O23" s="83">
        <v>6</v>
      </c>
      <c r="P23" s="87">
        <v>7853.08</v>
      </c>
      <c r="Q23" s="84" t="s">
        <v>83</v>
      </c>
      <c r="R23" s="84" t="s">
        <v>10</v>
      </c>
      <c r="S23" s="84" t="s">
        <v>10</v>
      </c>
      <c r="T23" s="83" t="s">
        <v>88</v>
      </c>
      <c r="U23" s="83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3">
        <v>2020</v>
      </c>
      <c r="C24" s="83"/>
      <c r="D24" s="83"/>
      <c r="E24" s="84" t="s">
        <v>84</v>
      </c>
      <c r="F24" s="84" t="s">
        <v>10</v>
      </c>
      <c r="G24" s="84" t="s">
        <v>10</v>
      </c>
      <c r="H24" s="85">
        <v>44343</v>
      </c>
      <c r="I24" s="87">
        <v>55472.94</v>
      </c>
      <c r="J24" s="86">
        <v>0</v>
      </c>
      <c r="K24" s="87">
        <v>55472.94</v>
      </c>
      <c r="N24" s="3" t="s">
        <v>75</v>
      </c>
      <c r="O24" s="83">
        <v>7</v>
      </c>
      <c r="P24" s="86">
        <v>0</v>
      </c>
      <c r="Q24" s="84" t="s">
        <v>81</v>
      </c>
      <c r="R24" s="84" t="s">
        <v>10</v>
      </c>
      <c r="S24" s="84" t="s">
        <v>10</v>
      </c>
      <c r="T24" s="83" t="s">
        <v>85</v>
      </c>
      <c r="U24" s="83" t="s">
        <v>89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75</v>
      </c>
      <c r="B25" s="83">
        <v>2020</v>
      </c>
      <c r="C25" s="83"/>
      <c r="D25" s="83"/>
      <c r="E25" s="84" t="s">
        <v>84</v>
      </c>
      <c r="F25" s="84" t="s">
        <v>10</v>
      </c>
      <c r="G25" s="84" t="s">
        <v>82</v>
      </c>
      <c r="H25" s="85">
        <v>44546</v>
      </c>
      <c r="I25" s="87">
        <v>12327.01</v>
      </c>
      <c r="J25" s="87">
        <v>6779.72</v>
      </c>
      <c r="K25" s="87">
        <v>5547.29</v>
      </c>
      <c r="N25" s="3" t="s">
        <v>75</v>
      </c>
      <c r="O25" s="83">
        <v>7</v>
      </c>
      <c r="P25" s="87">
        <v>1324.85</v>
      </c>
      <c r="Q25" s="84" t="s">
        <v>84</v>
      </c>
      <c r="R25" s="84" t="s">
        <v>10</v>
      </c>
      <c r="S25" s="84" t="s">
        <v>10</v>
      </c>
      <c r="T25" s="83" t="s">
        <v>87</v>
      </c>
      <c r="U25" s="83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3">
        <v>2021</v>
      </c>
      <c r="C26" s="83">
        <v>1</v>
      </c>
      <c r="D26" s="83"/>
      <c r="E26" s="84" t="s">
        <v>83</v>
      </c>
      <c r="F26" s="84" t="s">
        <v>10</v>
      </c>
      <c r="G26" s="84" t="s">
        <v>10</v>
      </c>
      <c r="H26" s="85">
        <v>44249</v>
      </c>
      <c r="I26" s="87">
        <v>6154.76</v>
      </c>
      <c r="J26" s="86">
        <v>0</v>
      </c>
      <c r="K26" s="87">
        <v>6154.76</v>
      </c>
      <c r="N26" s="3" t="s">
        <v>75</v>
      </c>
      <c r="O26" s="83">
        <v>7</v>
      </c>
      <c r="P26" s="87">
        <v>7853.08</v>
      </c>
      <c r="Q26" s="84" t="s">
        <v>83</v>
      </c>
      <c r="R26" s="84" t="s">
        <v>10</v>
      </c>
      <c r="S26" s="84" t="s">
        <v>10</v>
      </c>
      <c r="T26" s="83" t="s">
        <v>88</v>
      </c>
      <c r="U26" s="83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3">
        <v>2021</v>
      </c>
      <c r="C27" s="83">
        <v>1</v>
      </c>
      <c r="D27" s="83"/>
      <c r="E27" s="84" t="s">
        <v>83</v>
      </c>
      <c r="F27" s="84" t="s">
        <v>10</v>
      </c>
      <c r="G27" s="84" t="s">
        <v>82</v>
      </c>
      <c r="H27" s="85">
        <v>44546</v>
      </c>
      <c r="I27" s="87">
        <v>2020.61</v>
      </c>
      <c r="J27" s="87">
        <v>1405.13</v>
      </c>
      <c r="K27" s="86">
        <v>615.48</v>
      </c>
      <c r="N27" s="3" t="s">
        <v>75</v>
      </c>
      <c r="O27" s="83">
        <v>8</v>
      </c>
      <c r="P27" s="86">
        <v>0</v>
      </c>
      <c r="Q27" s="84" t="s">
        <v>81</v>
      </c>
      <c r="R27" s="84" t="s">
        <v>10</v>
      </c>
      <c r="S27" s="84" t="s">
        <v>10</v>
      </c>
      <c r="T27" s="83" t="s">
        <v>85</v>
      </c>
      <c r="U27" s="83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3">
        <v>2021</v>
      </c>
      <c r="C28" s="83">
        <v>3</v>
      </c>
      <c r="D28" s="83"/>
      <c r="E28" s="84" t="s">
        <v>83</v>
      </c>
      <c r="F28" s="84" t="s">
        <v>10</v>
      </c>
      <c r="G28" s="84" t="s">
        <v>10</v>
      </c>
      <c r="H28" s="85">
        <v>44307</v>
      </c>
      <c r="I28" s="87">
        <v>7371.9</v>
      </c>
      <c r="J28" s="86">
        <v>0</v>
      </c>
      <c r="K28" s="87">
        <v>7371.9</v>
      </c>
      <c r="N28" s="3" t="s">
        <v>75</v>
      </c>
      <c r="O28" s="83">
        <v>8</v>
      </c>
      <c r="P28" s="87">
        <v>1324.85</v>
      </c>
      <c r="Q28" s="84" t="s">
        <v>84</v>
      </c>
      <c r="R28" s="84" t="s">
        <v>10</v>
      </c>
      <c r="S28" s="84" t="s">
        <v>10</v>
      </c>
      <c r="T28" s="83" t="s">
        <v>87</v>
      </c>
      <c r="U28" s="83" t="s">
        <v>89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75</v>
      </c>
      <c r="B29" s="83">
        <v>2021</v>
      </c>
      <c r="C29" s="83">
        <v>3</v>
      </c>
      <c r="D29" s="83"/>
      <c r="E29" s="84" t="s">
        <v>83</v>
      </c>
      <c r="F29" s="84" t="s">
        <v>10</v>
      </c>
      <c r="G29" s="84" t="s">
        <v>82</v>
      </c>
      <c r="H29" s="85">
        <v>44546</v>
      </c>
      <c r="I29" s="87">
        <v>1934.51</v>
      </c>
      <c r="J29" s="87">
        <v>1197.32</v>
      </c>
      <c r="K29" s="86">
        <v>737.19</v>
      </c>
      <c r="N29" s="3" t="s">
        <v>75</v>
      </c>
      <c r="O29" s="83">
        <v>8</v>
      </c>
      <c r="P29" s="87">
        <v>7853.08</v>
      </c>
      <c r="Q29" s="84" t="s">
        <v>83</v>
      </c>
      <c r="R29" s="84" t="s">
        <v>10</v>
      </c>
      <c r="S29" s="84" t="s">
        <v>10</v>
      </c>
      <c r="T29" s="83" t="s">
        <v>88</v>
      </c>
      <c r="U29" s="83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75</v>
      </c>
      <c r="B30" s="83">
        <v>2021</v>
      </c>
      <c r="C30" s="83">
        <v>5</v>
      </c>
      <c r="D30" s="83"/>
      <c r="E30" s="84" t="s">
        <v>83</v>
      </c>
      <c r="F30" s="84" t="s">
        <v>10</v>
      </c>
      <c r="G30" s="84" t="s">
        <v>10</v>
      </c>
      <c r="H30" s="85">
        <v>44370</v>
      </c>
      <c r="I30" s="87">
        <v>2149.16</v>
      </c>
      <c r="J30" s="86">
        <v>0</v>
      </c>
      <c r="K30" s="87">
        <v>2149.16</v>
      </c>
      <c r="N30" s="3" t="s">
        <v>75</v>
      </c>
      <c r="O30" s="83">
        <v>9</v>
      </c>
      <c r="P30" s="86">
        <v>0</v>
      </c>
      <c r="Q30" s="84" t="s">
        <v>81</v>
      </c>
      <c r="R30" s="84" t="s">
        <v>10</v>
      </c>
      <c r="S30" s="84" t="s">
        <v>10</v>
      </c>
      <c r="T30" s="83" t="s">
        <v>85</v>
      </c>
      <c r="U30" s="83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75</v>
      </c>
      <c r="B31" s="83">
        <v>2021</v>
      </c>
      <c r="C31" s="83">
        <v>5</v>
      </c>
      <c r="D31" s="83"/>
      <c r="E31" s="84" t="s">
        <v>83</v>
      </c>
      <c r="F31" s="84" t="s">
        <v>10</v>
      </c>
      <c r="G31" s="84" t="s">
        <v>82</v>
      </c>
      <c r="H31" s="85">
        <v>44546</v>
      </c>
      <c r="I31" s="86">
        <v>415.18</v>
      </c>
      <c r="J31" s="86">
        <v>200.26</v>
      </c>
      <c r="K31" s="86">
        <v>214.92</v>
      </c>
      <c r="N31" s="3" t="s">
        <v>75</v>
      </c>
      <c r="O31" s="83">
        <v>9</v>
      </c>
      <c r="P31" s="87">
        <v>1324.85</v>
      </c>
      <c r="Q31" s="84" t="s">
        <v>84</v>
      </c>
      <c r="R31" s="84" t="s">
        <v>10</v>
      </c>
      <c r="S31" s="84" t="s">
        <v>10</v>
      </c>
      <c r="T31" s="83" t="s">
        <v>87</v>
      </c>
      <c r="U31" s="83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3">
        <v>9</v>
      </c>
      <c r="P32" s="87">
        <v>7853.08</v>
      </c>
      <c r="Q32" s="84" t="s">
        <v>83</v>
      </c>
      <c r="R32" s="84" t="s">
        <v>10</v>
      </c>
      <c r="S32" s="84" t="s">
        <v>10</v>
      </c>
      <c r="T32" s="83" t="s">
        <v>88</v>
      </c>
      <c r="U32" s="83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99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3">
        <v>10</v>
      </c>
      <c r="P33" s="86">
        <v>0</v>
      </c>
      <c r="Q33" s="84" t="s">
        <v>81</v>
      </c>
      <c r="R33" s="84" t="s">
        <v>10</v>
      </c>
      <c r="S33" s="84" t="s">
        <v>10</v>
      </c>
      <c r="T33" s="83" t="s">
        <v>85</v>
      </c>
      <c r="U33" s="83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101</v>
      </c>
      <c r="B34" s="88" t="s">
        <v>0</v>
      </c>
      <c r="C34" s="88" t="s">
        <v>1</v>
      </c>
      <c r="D34" s="88" t="s">
        <v>2</v>
      </c>
      <c r="E34" s="88" t="s">
        <v>3</v>
      </c>
      <c r="F34" s="88" t="s">
        <v>4</v>
      </c>
      <c r="G34" s="88" t="s">
        <v>5</v>
      </c>
      <c r="H34" s="88" t="s">
        <v>6</v>
      </c>
      <c r="I34" s="88" t="s">
        <v>7</v>
      </c>
      <c r="J34" s="88" t="s">
        <v>8</v>
      </c>
      <c r="K34" s="88" t="s">
        <v>9</v>
      </c>
      <c r="N34" s="3" t="s">
        <v>75</v>
      </c>
      <c r="O34" s="83">
        <v>10</v>
      </c>
      <c r="P34" s="87">
        <v>1324.85</v>
      </c>
      <c r="Q34" s="84" t="s">
        <v>84</v>
      </c>
      <c r="R34" s="84" t="s">
        <v>10</v>
      </c>
      <c r="S34" s="84" t="s">
        <v>10</v>
      </c>
      <c r="T34" s="83" t="s">
        <v>87</v>
      </c>
      <c r="U34" s="83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79">
        <v>2021</v>
      </c>
      <c r="C35" s="79">
        <v>7</v>
      </c>
      <c r="D35" s="79"/>
      <c r="E35" s="80" t="s">
        <v>83</v>
      </c>
      <c r="F35" s="80" t="s">
        <v>10</v>
      </c>
      <c r="G35" s="80" t="s">
        <v>10</v>
      </c>
      <c r="H35" s="81">
        <v>44428</v>
      </c>
      <c r="I35" s="100">
        <v>1128099.17</v>
      </c>
      <c r="J35" s="82">
        <v>0</v>
      </c>
      <c r="K35" s="100">
        <v>1128099.17</v>
      </c>
      <c r="N35" s="3" t="s">
        <v>75</v>
      </c>
      <c r="O35" s="83">
        <v>10</v>
      </c>
      <c r="P35" s="87">
        <v>7853.08</v>
      </c>
      <c r="Q35" s="84" t="s">
        <v>83</v>
      </c>
      <c r="R35" s="84" t="s">
        <v>10</v>
      </c>
      <c r="S35" s="84" t="s">
        <v>10</v>
      </c>
      <c r="T35" s="83" t="s">
        <v>88</v>
      </c>
      <c r="U35" s="83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2021</v>
      </c>
      <c r="C36" s="83">
        <v>7</v>
      </c>
      <c r="D36" s="83"/>
      <c r="E36" s="84" t="s">
        <v>83</v>
      </c>
      <c r="F36" s="84" t="s">
        <v>10</v>
      </c>
      <c r="G36" s="84" t="s">
        <v>82</v>
      </c>
      <c r="H36" s="85">
        <v>44677</v>
      </c>
      <c r="I36" s="87">
        <v>314765.99</v>
      </c>
      <c r="J36" s="87">
        <v>201956.07</v>
      </c>
      <c r="K36" s="87">
        <v>112809.92</v>
      </c>
      <c r="N36" s="3" t="s">
        <v>75</v>
      </c>
      <c r="O36" s="83">
        <v>11</v>
      </c>
      <c r="P36" s="86">
        <v>0</v>
      </c>
      <c r="Q36" s="84" t="s">
        <v>81</v>
      </c>
      <c r="R36" s="84" t="s">
        <v>10</v>
      </c>
      <c r="S36" s="84" t="s">
        <v>10</v>
      </c>
      <c r="T36" s="83" t="s">
        <v>85</v>
      </c>
      <c r="U36" s="83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3">
        <v>11</v>
      </c>
      <c r="P37" s="87">
        <v>1324.85</v>
      </c>
      <c r="Q37" s="84" t="s">
        <v>84</v>
      </c>
      <c r="R37" s="84" t="s">
        <v>10</v>
      </c>
      <c r="S37" s="84" t="s">
        <v>10</v>
      </c>
      <c r="T37" s="83" t="s">
        <v>87</v>
      </c>
      <c r="U37" s="83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103</v>
      </c>
      <c r="B38" s="99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3">
        <v>11</v>
      </c>
      <c r="P38" s="87">
        <v>7853.08</v>
      </c>
      <c r="Q38" s="84" t="s">
        <v>83</v>
      </c>
      <c r="R38" s="84" t="s">
        <v>10</v>
      </c>
      <c r="S38" s="84" t="s">
        <v>10</v>
      </c>
      <c r="T38" s="83" t="s">
        <v>88</v>
      </c>
      <c r="U38" s="83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103</v>
      </c>
      <c r="B39" s="88" t="s">
        <v>0</v>
      </c>
      <c r="C39" s="88" t="s">
        <v>1</v>
      </c>
      <c r="D39" s="88" t="s">
        <v>2</v>
      </c>
      <c r="E39" s="88" t="s">
        <v>3</v>
      </c>
      <c r="F39" s="88" t="s">
        <v>4</v>
      </c>
      <c r="G39" s="88" t="s">
        <v>5</v>
      </c>
      <c r="H39" s="88" t="s">
        <v>6</v>
      </c>
      <c r="I39" s="88" t="s">
        <v>7</v>
      </c>
      <c r="J39" s="88" t="s">
        <v>8</v>
      </c>
      <c r="K39" s="88" t="s">
        <v>9</v>
      </c>
      <c r="N39" s="3" t="s">
        <v>75</v>
      </c>
      <c r="O39" s="83">
        <v>12</v>
      </c>
      <c r="P39" s="86">
        <v>0</v>
      </c>
      <c r="Q39" s="84" t="s">
        <v>81</v>
      </c>
      <c r="R39" s="84" t="s">
        <v>10</v>
      </c>
      <c r="S39" s="84" t="s">
        <v>10</v>
      </c>
      <c r="T39" s="83" t="s">
        <v>85</v>
      </c>
      <c r="U39" s="83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103</v>
      </c>
      <c r="B40" s="83">
        <v>2021</v>
      </c>
      <c r="C40" s="83"/>
      <c r="D40" s="83"/>
      <c r="E40" s="84" t="s">
        <v>84</v>
      </c>
      <c r="F40" s="84" t="s">
        <v>10</v>
      </c>
      <c r="G40" s="84" t="s">
        <v>10</v>
      </c>
      <c r="H40" s="85">
        <v>44707</v>
      </c>
      <c r="I40" s="87">
        <v>103843.97</v>
      </c>
      <c r="J40" s="86">
        <v>0</v>
      </c>
      <c r="K40" s="87">
        <v>103843.97</v>
      </c>
      <c r="N40" s="3" t="s">
        <v>75</v>
      </c>
      <c r="O40" s="83">
        <v>12</v>
      </c>
      <c r="P40" s="87">
        <v>1324.85</v>
      </c>
      <c r="Q40" s="84" t="s">
        <v>84</v>
      </c>
      <c r="R40" s="84" t="s">
        <v>10</v>
      </c>
      <c r="S40" s="84" t="s">
        <v>10</v>
      </c>
      <c r="T40" s="83" t="s">
        <v>87</v>
      </c>
      <c r="U40" s="83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3">
        <v>12</v>
      </c>
      <c r="P41" s="87">
        <v>7853.08</v>
      </c>
      <c r="Q41" s="84" t="s">
        <v>83</v>
      </c>
      <c r="R41" s="84" t="s">
        <v>10</v>
      </c>
      <c r="S41" s="84" t="s">
        <v>10</v>
      </c>
      <c r="T41" s="83" t="s">
        <v>88</v>
      </c>
      <c r="U41" s="83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3">
        <v>13</v>
      </c>
      <c r="P42" s="86">
        <v>0</v>
      </c>
      <c r="Q42" s="84" t="s">
        <v>81</v>
      </c>
      <c r="R42" s="84" t="s">
        <v>10</v>
      </c>
      <c r="S42" s="84" t="s">
        <v>10</v>
      </c>
      <c r="T42" s="83" t="s">
        <v>85</v>
      </c>
      <c r="U42" s="83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3">
        <v>13</v>
      </c>
      <c r="P43" s="87">
        <v>1324.85</v>
      </c>
      <c r="Q43" s="84" t="s">
        <v>84</v>
      </c>
      <c r="R43" s="84" t="s">
        <v>10</v>
      </c>
      <c r="S43" s="84" t="s">
        <v>10</v>
      </c>
      <c r="T43" s="83" t="s">
        <v>87</v>
      </c>
      <c r="U43" s="83" t="s">
        <v>89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75</v>
      </c>
      <c r="O44" s="83">
        <v>13</v>
      </c>
      <c r="P44" s="87">
        <v>7853.08</v>
      </c>
      <c r="Q44" s="84" t="s">
        <v>83</v>
      </c>
      <c r="R44" s="84" t="s">
        <v>10</v>
      </c>
      <c r="S44" s="84" t="s">
        <v>10</v>
      </c>
      <c r="T44" s="83" t="s">
        <v>88</v>
      </c>
      <c r="U44" s="83" t="s">
        <v>89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3">
        <v>14</v>
      </c>
      <c r="P45" s="86">
        <v>0</v>
      </c>
      <c r="Q45" s="84" t="s">
        <v>81</v>
      </c>
      <c r="R45" s="84" t="s">
        <v>10</v>
      </c>
      <c r="S45" s="84" t="s">
        <v>10</v>
      </c>
      <c r="T45" s="83" t="s">
        <v>85</v>
      </c>
      <c r="U45" s="83" t="s">
        <v>89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3">
        <v>14</v>
      </c>
      <c r="P46" s="87">
        <v>1324.85</v>
      </c>
      <c r="Q46" s="84" t="s">
        <v>84</v>
      </c>
      <c r="R46" s="84" t="s">
        <v>10</v>
      </c>
      <c r="S46" s="84" t="s">
        <v>10</v>
      </c>
      <c r="T46" s="83" t="s">
        <v>87</v>
      </c>
      <c r="U46" s="83" t="s">
        <v>89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3">
        <v>14</v>
      </c>
      <c r="P47" s="87">
        <v>7853.08</v>
      </c>
      <c r="Q47" s="84" t="s">
        <v>83</v>
      </c>
      <c r="R47" s="84" t="s">
        <v>10</v>
      </c>
      <c r="S47" s="84" t="s">
        <v>10</v>
      </c>
      <c r="T47" s="83" t="s">
        <v>88</v>
      </c>
      <c r="U47" s="83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3">
        <v>15</v>
      </c>
      <c r="P48" s="86">
        <v>0</v>
      </c>
      <c r="Q48" s="84" t="s">
        <v>81</v>
      </c>
      <c r="R48" s="84" t="s">
        <v>10</v>
      </c>
      <c r="S48" s="84" t="s">
        <v>10</v>
      </c>
      <c r="T48" s="83" t="s">
        <v>85</v>
      </c>
      <c r="U48" s="83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15</v>
      </c>
      <c r="P49" s="87">
        <v>1324.85</v>
      </c>
      <c r="Q49" s="84" t="s">
        <v>84</v>
      </c>
      <c r="R49" s="84" t="s">
        <v>10</v>
      </c>
      <c r="S49" s="84" t="s">
        <v>10</v>
      </c>
      <c r="T49" s="83" t="s">
        <v>87</v>
      </c>
      <c r="U49" s="83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15</v>
      </c>
      <c r="P50" s="87">
        <v>7853.08</v>
      </c>
      <c r="Q50" s="84" t="s">
        <v>83</v>
      </c>
      <c r="R50" s="84" t="s">
        <v>10</v>
      </c>
      <c r="S50" s="84" t="s">
        <v>10</v>
      </c>
      <c r="T50" s="83" t="s">
        <v>88</v>
      </c>
      <c r="U50" s="83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16</v>
      </c>
      <c r="P51" s="86">
        <v>0</v>
      </c>
      <c r="Q51" s="84" t="s">
        <v>81</v>
      </c>
      <c r="R51" s="84" t="s">
        <v>10</v>
      </c>
      <c r="S51" s="84" t="s">
        <v>10</v>
      </c>
      <c r="T51" s="83" t="s">
        <v>85</v>
      </c>
      <c r="U51" s="83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16</v>
      </c>
      <c r="P52" s="87">
        <v>1324.85</v>
      </c>
      <c r="Q52" s="84" t="s">
        <v>84</v>
      </c>
      <c r="R52" s="84" t="s">
        <v>10</v>
      </c>
      <c r="S52" s="84" t="s">
        <v>10</v>
      </c>
      <c r="T52" s="83" t="s">
        <v>87</v>
      </c>
      <c r="U52" s="83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16</v>
      </c>
      <c r="P53" s="87">
        <v>7853.08</v>
      </c>
      <c r="Q53" s="84" t="s">
        <v>83</v>
      </c>
      <c r="R53" s="84" t="s">
        <v>10</v>
      </c>
      <c r="S53" s="84" t="s">
        <v>10</v>
      </c>
      <c r="T53" s="83" t="s">
        <v>88</v>
      </c>
      <c r="U53" s="83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17</v>
      </c>
      <c r="P54" s="86">
        <v>0</v>
      </c>
      <c r="Q54" s="84" t="s">
        <v>81</v>
      </c>
      <c r="R54" s="84" t="s">
        <v>10</v>
      </c>
      <c r="S54" s="84" t="s">
        <v>10</v>
      </c>
      <c r="T54" s="83" t="s">
        <v>85</v>
      </c>
      <c r="U54" s="83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17</v>
      </c>
      <c r="P55" s="87">
        <v>1324.85</v>
      </c>
      <c r="Q55" s="84" t="s">
        <v>84</v>
      </c>
      <c r="R55" s="84" t="s">
        <v>10</v>
      </c>
      <c r="S55" s="84" t="s">
        <v>10</v>
      </c>
      <c r="T55" s="83" t="s">
        <v>87</v>
      </c>
      <c r="U55" s="83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17</v>
      </c>
      <c r="P56" s="87">
        <v>7853.08</v>
      </c>
      <c r="Q56" s="84" t="s">
        <v>83</v>
      </c>
      <c r="R56" s="84" t="s">
        <v>10</v>
      </c>
      <c r="S56" s="84" t="s">
        <v>10</v>
      </c>
      <c r="T56" s="83" t="s">
        <v>88</v>
      </c>
      <c r="U56" s="83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18</v>
      </c>
      <c r="P57" s="86">
        <v>0</v>
      </c>
      <c r="Q57" s="84" t="s">
        <v>81</v>
      </c>
      <c r="R57" s="84" t="s">
        <v>10</v>
      </c>
      <c r="S57" s="84" t="s">
        <v>10</v>
      </c>
      <c r="T57" s="83" t="s">
        <v>85</v>
      </c>
      <c r="U57" s="83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18</v>
      </c>
      <c r="P58" s="87">
        <v>1324.85</v>
      </c>
      <c r="Q58" s="84" t="s">
        <v>84</v>
      </c>
      <c r="R58" s="84" t="s">
        <v>10</v>
      </c>
      <c r="S58" s="84" t="s">
        <v>10</v>
      </c>
      <c r="T58" s="83" t="s">
        <v>87</v>
      </c>
      <c r="U58" s="83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18</v>
      </c>
      <c r="P59" s="87">
        <v>7853.08</v>
      </c>
      <c r="Q59" s="84" t="s">
        <v>83</v>
      </c>
      <c r="R59" s="84" t="s">
        <v>10</v>
      </c>
      <c r="S59" s="84" t="s">
        <v>10</v>
      </c>
      <c r="T59" s="83" t="s">
        <v>88</v>
      </c>
      <c r="U59" s="83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19</v>
      </c>
      <c r="P60" s="86">
        <v>0</v>
      </c>
      <c r="Q60" s="84" t="s">
        <v>81</v>
      </c>
      <c r="R60" s="84" t="s">
        <v>10</v>
      </c>
      <c r="S60" s="84" t="s">
        <v>10</v>
      </c>
      <c r="T60" s="83" t="s">
        <v>85</v>
      </c>
      <c r="U60" s="83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19</v>
      </c>
      <c r="P61" s="87">
        <v>1324.85</v>
      </c>
      <c r="Q61" s="84" t="s">
        <v>84</v>
      </c>
      <c r="R61" s="84" t="s">
        <v>10</v>
      </c>
      <c r="S61" s="84" t="s">
        <v>10</v>
      </c>
      <c r="T61" s="83" t="s">
        <v>87</v>
      </c>
      <c r="U61" s="83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19</v>
      </c>
      <c r="P62" s="87">
        <v>7853.08</v>
      </c>
      <c r="Q62" s="84" t="s">
        <v>83</v>
      </c>
      <c r="R62" s="84" t="s">
        <v>10</v>
      </c>
      <c r="S62" s="84" t="s">
        <v>10</v>
      </c>
      <c r="T62" s="83" t="s">
        <v>88</v>
      </c>
      <c r="U62" s="83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20</v>
      </c>
      <c r="P63" s="86">
        <v>0</v>
      </c>
      <c r="Q63" s="84" t="s">
        <v>81</v>
      </c>
      <c r="R63" s="84" t="s">
        <v>10</v>
      </c>
      <c r="S63" s="84" t="s">
        <v>10</v>
      </c>
      <c r="T63" s="83" t="s">
        <v>85</v>
      </c>
      <c r="U63" s="83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20</v>
      </c>
      <c r="P64" s="87">
        <v>1324.85</v>
      </c>
      <c r="Q64" s="84" t="s">
        <v>84</v>
      </c>
      <c r="R64" s="84" t="s">
        <v>10</v>
      </c>
      <c r="S64" s="84" t="s">
        <v>10</v>
      </c>
      <c r="T64" s="83" t="s">
        <v>87</v>
      </c>
      <c r="U64" s="83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20</v>
      </c>
      <c r="P65" s="86">
        <v>73.23</v>
      </c>
      <c r="Q65" s="84" t="s">
        <v>83</v>
      </c>
      <c r="R65" s="84" t="s">
        <v>10</v>
      </c>
      <c r="S65" s="84" t="s">
        <v>10</v>
      </c>
      <c r="T65" s="83" t="s">
        <v>88</v>
      </c>
      <c r="U65" s="83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20</v>
      </c>
      <c r="P66" s="87">
        <v>7779.85</v>
      </c>
      <c r="Q66" s="84" t="s">
        <v>83</v>
      </c>
      <c r="R66" s="84" t="s">
        <v>10</v>
      </c>
      <c r="S66" s="84" t="s">
        <v>82</v>
      </c>
      <c r="T66" s="83" t="s">
        <v>88</v>
      </c>
      <c r="U66" s="83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21</v>
      </c>
      <c r="P67" s="86">
        <v>0</v>
      </c>
      <c r="Q67" s="84" t="s">
        <v>81</v>
      </c>
      <c r="R67" s="84" t="s">
        <v>10</v>
      </c>
      <c r="S67" s="84" t="s">
        <v>10</v>
      </c>
      <c r="T67" s="83" t="s">
        <v>85</v>
      </c>
      <c r="U67" s="83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21</v>
      </c>
      <c r="P68" s="87">
        <v>1324.85</v>
      </c>
      <c r="Q68" s="84" t="s">
        <v>84</v>
      </c>
      <c r="R68" s="84" t="s">
        <v>10</v>
      </c>
      <c r="S68" s="84" t="s">
        <v>10</v>
      </c>
      <c r="T68" s="83" t="s">
        <v>87</v>
      </c>
      <c r="U68" s="83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21</v>
      </c>
      <c r="P69" s="87">
        <v>7148.33</v>
      </c>
      <c r="Q69" s="84" t="s">
        <v>83</v>
      </c>
      <c r="R69" s="84" t="s">
        <v>10</v>
      </c>
      <c r="S69" s="84" t="s">
        <v>82</v>
      </c>
      <c r="T69" s="83" t="s">
        <v>88</v>
      </c>
      <c r="U69" s="83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21</v>
      </c>
      <c r="P70" s="86">
        <v>704.75</v>
      </c>
      <c r="Q70" s="84" t="s">
        <v>83</v>
      </c>
      <c r="R70" s="84" t="s">
        <v>10</v>
      </c>
      <c r="S70" s="84" t="s">
        <v>10</v>
      </c>
      <c r="T70" s="83" t="s">
        <v>90</v>
      </c>
      <c r="U70" s="83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22</v>
      </c>
      <c r="P71" s="86">
        <v>0</v>
      </c>
      <c r="Q71" s="84" t="s">
        <v>81</v>
      </c>
      <c r="R71" s="84" t="s">
        <v>10</v>
      </c>
      <c r="S71" s="84" t="s">
        <v>10</v>
      </c>
      <c r="T71" s="83" t="s">
        <v>85</v>
      </c>
      <c r="U71" s="83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22</v>
      </c>
      <c r="P72" s="87">
        <v>1089.1600000000001</v>
      </c>
      <c r="Q72" s="84" t="s">
        <v>84</v>
      </c>
      <c r="R72" s="84" t="s">
        <v>10</v>
      </c>
      <c r="S72" s="84" t="s">
        <v>10</v>
      </c>
      <c r="T72" s="83" t="s">
        <v>87</v>
      </c>
      <c r="U72" s="83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22</v>
      </c>
      <c r="P73" s="86">
        <v>235.69</v>
      </c>
      <c r="Q73" s="84" t="s">
        <v>84</v>
      </c>
      <c r="R73" s="84" t="s">
        <v>10</v>
      </c>
      <c r="S73" s="84" t="s">
        <v>82</v>
      </c>
      <c r="T73" s="83" t="s">
        <v>87</v>
      </c>
      <c r="U73" s="83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22</v>
      </c>
      <c r="P74" s="87">
        <v>7853.08</v>
      </c>
      <c r="Q74" s="84" t="s">
        <v>83</v>
      </c>
      <c r="R74" s="84" t="s">
        <v>10</v>
      </c>
      <c r="S74" s="84" t="s">
        <v>10</v>
      </c>
      <c r="T74" s="83" t="s">
        <v>90</v>
      </c>
      <c r="U74" s="83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23</v>
      </c>
      <c r="P75" s="86">
        <v>0</v>
      </c>
      <c r="Q75" s="84" t="s">
        <v>81</v>
      </c>
      <c r="R75" s="84" t="s">
        <v>10</v>
      </c>
      <c r="S75" s="84" t="s">
        <v>10</v>
      </c>
      <c r="T75" s="83" t="s">
        <v>85</v>
      </c>
      <c r="U75" s="83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23</v>
      </c>
      <c r="P76" s="87">
        <v>1324.85</v>
      </c>
      <c r="Q76" s="84" t="s">
        <v>84</v>
      </c>
      <c r="R76" s="84" t="s">
        <v>10</v>
      </c>
      <c r="S76" s="84" t="s">
        <v>82</v>
      </c>
      <c r="T76" s="83" t="s">
        <v>87</v>
      </c>
      <c r="U76" s="83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23</v>
      </c>
      <c r="P77" s="87">
        <v>7853.08</v>
      </c>
      <c r="Q77" s="84" t="s">
        <v>83</v>
      </c>
      <c r="R77" s="84" t="s">
        <v>10</v>
      </c>
      <c r="S77" s="84" t="s">
        <v>10</v>
      </c>
      <c r="T77" s="83" t="s">
        <v>90</v>
      </c>
      <c r="U77" s="83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24</v>
      </c>
      <c r="P78" s="86">
        <v>0</v>
      </c>
      <c r="Q78" s="84" t="s">
        <v>81</v>
      </c>
      <c r="R78" s="84" t="s">
        <v>10</v>
      </c>
      <c r="S78" s="84" t="s">
        <v>10</v>
      </c>
      <c r="T78" s="83" t="s">
        <v>85</v>
      </c>
      <c r="U78" s="83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24</v>
      </c>
      <c r="P79" s="87">
        <v>1324.85</v>
      </c>
      <c r="Q79" s="84" t="s">
        <v>84</v>
      </c>
      <c r="R79" s="84" t="s">
        <v>10</v>
      </c>
      <c r="S79" s="84" t="s">
        <v>82</v>
      </c>
      <c r="T79" s="83" t="s">
        <v>87</v>
      </c>
      <c r="U79" s="83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24</v>
      </c>
      <c r="P80" s="87">
        <v>7853.08</v>
      </c>
      <c r="Q80" s="84" t="s">
        <v>83</v>
      </c>
      <c r="R80" s="84" t="s">
        <v>10</v>
      </c>
      <c r="S80" s="84" t="s">
        <v>10</v>
      </c>
      <c r="T80" s="83" t="s">
        <v>90</v>
      </c>
      <c r="U80" s="83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25</v>
      </c>
      <c r="P81" s="86">
        <v>0</v>
      </c>
      <c r="Q81" s="84" t="s">
        <v>81</v>
      </c>
      <c r="R81" s="84" t="s">
        <v>10</v>
      </c>
      <c r="S81" s="84" t="s">
        <v>10</v>
      </c>
      <c r="T81" s="83" t="s">
        <v>85</v>
      </c>
      <c r="U81" s="83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25</v>
      </c>
      <c r="P82" s="86">
        <v>5.71</v>
      </c>
      <c r="Q82" s="84" t="s">
        <v>84</v>
      </c>
      <c r="R82" s="84" t="s">
        <v>10</v>
      </c>
      <c r="S82" s="84" t="s">
        <v>82</v>
      </c>
      <c r="T82" s="83" t="s">
        <v>87</v>
      </c>
      <c r="U82" s="83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25</v>
      </c>
      <c r="P83" s="87">
        <v>1319.14</v>
      </c>
      <c r="Q83" s="84" t="s">
        <v>84</v>
      </c>
      <c r="R83" s="84" t="s">
        <v>10</v>
      </c>
      <c r="S83" s="84" t="s">
        <v>10</v>
      </c>
      <c r="T83" s="83" t="s">
        <v>91</v>
      </c>
      <c r="U83" s="83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25</v>
      </c>
      <c r="P84" s="87">
        <v>7853.08</v>
      </c>
      <c r="Q84" s="84" t="s">
        <v>83</v>
      </c>
      <c r="R84" s="84" t="s">
        <v>10</v>
      </c>
      <c r="S84" s="84" t="s">
        <v>10</v>
      </c>
      <c r="T84" s="83" t="s">
        <v>90</v>
      </c>
      <c r="U84" s="83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26</v>
      </c>
      <c r="P85" s="86">
        <v>0</v>
      </c>
      <c r="Q85" s="84" t="s">
        <v>81</v>
      </c>
      <c r="R85" s="84" t="s">
        <v>10</v>
      </c>
      <c r="S85" s="84" t="s">
        <v>10</v>
      </c>
      <c r="T85" s="83" t="s">
        <v>85</v>
      </c>
      <c r="U85" s="83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26</v>
      </c>
      <c r="P86" s="87">
        <v>1324.85</v>
      </c>
      <c r="Q86" s="84" t="s">
        <v>84</v>
      </c>
      <c r="R86" s="84" t="s">
        <v>10</v>
      </c>
      <c r="S86" s="84" t="s">
        <v>10</v>
      </c>
      <c r="T86" s="83" t="s">
        <v>91</v>
      </c>
      <c r="U86" s="83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26</v>
      </c>
      <c r="P87" s="87">
        <v>7853.08</v>
      </c>
      <c r="Q87" s="84" t="s">
        <v>83</v>
      </c>
      <c r="R87" s="84" t="s">
        <v>10</v>
      </c>
      <c r="S87" s="84" t="s">
        <v>10</v>
      </c>
      <c r="T87" s="83" t="s">
        <v>90</v>
      </c>
      <c r="U87" s="83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27</v>
      </c>
      <c r="P88" s="86">
        <v>0</v>
      </c>
      <c r="Q88" s="84" t="s">
        <v>81</v>
      </c>
      <c r="R88" s="84" t="s">
        <v>10</v>
      </c>
      <c r="S88" s="84" t="s">
        <v>10</v>
      </c>
      <c r="T88" s="83" t="s">
        <v>85</v>
      </c>
      <c r="U88" s="83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27</v>
      </c>
      <c r="P89" s="87">
        <v>1324.85</v>
      </c>
      <c r="Q89" s="84" t="s">
        <v>84</v>
      </c>
      <c r="R89" s="84" t="s">
        <v>10</v>
      </c>
      <c r="S89" s="84" t="s">
        <v>10</v>
      </c>
      <c r="T89" s="83" t="s">
        <v>91</v>
      </c>
      <c r="U89" s="83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27</v>
      </c>
      <c r="P90" s="87">
        <v>7853.08</v>
      </c>
      <c r="Q90" s="84" t="s">
        <v>83</v>
      </c>
      <c r="R90" s="84" t="s">
        <v>10</v>
      </c>
      <c r="S90" s="84" t="s">
        <v>10</v>
      </c>
      <c r="T90" s="83" t="s">
        <v>90</v>
      </c>
      <c r="U90" s="83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28</v>
      </c>
      <c r="P91" s="86">
        <v>0</v>
      </c>
      <c r="Q91" s="84" t="s">
        <v>81</v>
      </c>
      <c r="R91" s="84" t="s">
        <v>10</v>
      </c>
      <c r="S91" s="84" t="s">
        <v>10</v>
      </c>
      <c r="T91" s="83" t="s">
        <v>85</v>
      </c>
      <c r="U91" s="83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28</v>
      </c>
      <c r="P92" s="87">
        <v>1324.85</v>
      </c>
      <c r="Q92" s="84" t="s">
        <v>84</v>
      </c>
      <c r="R92" s="84" t="s">
        <v>10</v>
      </c>
      <c r="S92" s="84" t="s">
        <v>10</v>
      </c>
      <c r="T92" s="83" t="s">
        <v>91</v>
      </c>
      <c r="U92" s="83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28</v>
      </c>
      <c r="P93" s="87">
        <v>7853.08</v>
      </c>
      <c r="Q93" s="84" t="s">
        <v>83</v>
      </c>
      <c r="R93" s="84" t="s">
        <v>10</v>
      </c>
      <c r="S93" s="84" t="s">
        <v>10</v>
      </c>
      <c r="T93" s="83" t="s">
        <v>90</v>
      </c>
      <c r="U93" s="83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29</v>
      </c>
      <c r="P94" s="86">
        <v>0</v>
      </c>
      <c r="Q94" s="84" t="s">
        <v>81</v>
      </c>
      <c r="R94" s="84" t="s">
        <v>10</v>
      </c>
      <c r="S94" s="84" t="s">
        <v>10</v>
      </c>
      <c r="T94" s="83" t="s">
        <v>85</v>
      </c>
      <c r="U94" s="83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29</v>
      </c>
      <c r="P95" s="87">
        <v>1324.85</v>
      </c>
      <c r="Q95" s="84" t="s">
        <v>84</v>
      </c>
      <c r="R95" s="84" t="s">
        <v>10</v>
      </c>
      <c r="S95" s="84" t="s">
        <v>10</v>
      </c>
      <c r="T95" s="83" t="s">
        <v>91</v>
      </c>
      <c r="U95" s="83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29</v>
      </c>
      <c r="P96" s="87">
        <v>7853.08</v>
      </c>
      <c r="Q96" s="84" t="s">
        <v>83</v>
      </c>
      <c r="R96" s="84" t="s">
        <v>10</v>
      </c>
      <c r="S96" s="84" t="s">
        <v>10</v>
      </c>
      <c r="T96" s="83" t="s">
        <v>90</v>
      </c>
      <c r="U96" s="83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30</v>
      </c>
      <c r="P97" s="86">
        <v>0</v>
      </c>
      <c r="Q97" s="84" t="s">
        <v>81</v>
      </c>
      <c r="R97" s="84" t="s">
        <v>10</v>
      </c>
      <c r="S97" s="84" t="s">
        <v>10</v>
      </c>
      <c r="T97" s="83" t="s">
        <v>85</v>
      </c>
      <c r="U97" s="83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30</v>
      </c>
      <c r="P98" s="87">
        <v>1324.85</v>
      </c>
      <c r="Q98" s="84" t="s">
        <v>84</v>
      </c>
      <c r="R98" s="84" t="s">
        <v>10</v>
      </c>
      <c r="S98" s="84" t="s">
        <v>10</v>
      </c>
      <c r="T98" s="83" t="s">
        <v>91</v>
      </c>
      <c r="U98" s="83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30</v>
      </c>
      <c r="P99" s="87">
        <v>7853.08</v>
      </c>
      <c r="Q99" s="84" t="s">
        <v>83</v>
      </c>
      <c r="R99" s="84" t="s">
        <v>10</v>
      </c>
      <c r="S99" s="84" t="s">
        <v>10</v>
      </c>
      <c r="T99" s="83" t="s">
        <v>90</v>
      </c>
      <c r="U99" s="83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31</v>
      </c>
      <c r="P100" s="86">
        <v>0</v>
      </c>
      <c r="Q100" s="84" t="s">
        <v>81</v>
      </c>
      <c r="R100" s="84" t="s">
        <v>10</v>
      </c>
      <c r="S100" s="84" t="s">
        <v>10</v>
      </c>
      <c r="T100" s="83" t="s">
        <v>85</v>
      </c>
      <c r="U100" s="83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31</v>
      </c>
      <c r="P101" s="87">
        <v>1324.85</v>
      </c>
      <c r="Q101" s="84" t="s">
        <v>84</v>
      </c>
      <c r="R101" s="84" t="s">
        <v>10</v>
      </c>
      <c r="S101" s="84" t="s">
        <v>10</v>
      </c>
      <c r="T101" s="83" t="s">
        <v>91</v>
      </c>
      <c r="U101" s="83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31</v>
      </c>
      <c r="P102" s="87">
        <v>7853.08</v>
      </c>
      <c r="Q102" s="84" t="s">
        <v>83</v>
      </c>
      <c r="R102" s="84" t="s">
        <v>10</v>
      </c>
      <c r="S102" s="84" t="s">
        <v>10</v>
      </c>
      <c r="T102" s="83" t="s">
        <v>90</v>
      </c>
      <c r="U102" s="83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32</v>
      </c>
      <c r="P103" s="86">
        <v>0</v>
      </c>
      <c r="Q103" s="84" t="s">
        <v>81</v>
      </c>
      <c r="R103" s="84" t="s">
        <v>10</v>
      </c>
      <c r="S103" s="84" t="s">
        <v>10</v>
      </c>
      <c r="T103" s="83" t="s">
        <v>85</v>
      </c>
      <c r="U103" s="83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32</v>
      </c>
      <c r="P104" s="87">
        <v>1324.85</v>
      </c>
      <c r="Q104" s="84" t="s">
        <v>84</v>
      </c>
      <c r="R104" s="84" t="s">
        <v>10</v>
      </c>
      <c r="S104" s="84" t="s">
        <v>10</v>
      </c>
      <c r="T104" s="83" t="s">
        <v>91</v>
      </c>
      <c r="U104" s="83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32</v>
      </c>
      <c r="P105" s="87">
        <v>7853.08</v>
      </c>
      <c r="Q105" s="84" t="s">
        <v>83</v>
      </c>
      <c r="R105" s="84" t="s">
        <v>10</v>
      </c>
      <c r="S105" s="84" t="s">
        <v>10</v>
      </c>
      <c r="T105" s="83" t="s">
        <v>90</v>
      </c>
      <c r="U105" s="83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33</v>
      </c>
      <c r="P106" s="86">
        <v>0</v>
      </c>
      <c r="Q106" s="84" t="s">
        <v>81</v>
      </c>
      <c r="R106" s="84" t="s">
        <v>10</v>
      </c>
      <c r="S106" s="84" t="s">
        <v>10</v>
      </c>
      <c r="T106" s="83" t="s">
        <v>85</v>
      </c>
      <c r="U106" s="83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33</v>
      </c>
      <c r="P107" s="87">
        <v>1324.85</v>
      </c>
      <c r="Q107" s="84" t="s">
        <v>84</v>
      </c>
      <c r="R107" s="84" t="s">
        <v>10</v>
      </c>
      <c r="S107" s="84" t="s">
        <v>10</v>
      </c>
      <c r="T107" s="83" t="s">
        <v>91</v>
      </c>
      <c r="U107" s="83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33</v>
      </c>
      <c r="P108" s="87">
        <v>7853.08</v>
      </c>
      <c r="Q108" s="84" t="s">
        <v>83</v>
      </c>
      <c r="R108" s="84" t="s">
        <v>10</v>
      </c>
      <c r="S108" s="84" t="s">
        <v>10</v>
      </c>
      <c r="T108" s="83" t="s">
        <v>90</v>
      </c>
      <c r="U108" s="83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34</v>
      </c>
      <c r="P109" s="86">
        <v>0</v>
      </c>
      <c r="Q109" s="84" t="s">
        <v>81</v>
      </c>
      <c r="R109" s="84" t="s">
        <v>10</v>
      </c>
      <c r="S109" s="84" t="s">
        <v>10</v>
      </c>
      <c r="T109" s="83" t="s">
        <v>85</v>
      </c>
      <c r="U109" s="83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34</v>
      </c>
      <c r="P110" s="86">
        <v>638.21</v>
      </c>
      <c r="Q110" s="84" t="s">
        <v>84</v>
      </c>
      <c r="R110" s="84" t="s">
        <v>10</v>
      </c>
      <c r="S110" s="84" t="s">
        <v>10</v>
      </c>
      <c r="T110" s="83" t="s">
        <v>91</v>
      </c>
      <c r="U110" s="83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34</v>
      </c>
      <c r="P111" s="86">
        <v>686.64</v>
      </c>
      <c r="Q111" s="84" t="s">
        <v>84</v>
      </c>
      <c r="R111" s="84" t="s">
        <v>10</v>
      </c>
      <c r="S111" s="84" t="s">
        <v>82</v>
      </c>
      <c r="T111" s="83" t="s">
        <v>91</v>
      </c>
      <c r="U111" s="83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34</v>
      </c>
      <c r="P112" s="87">
        <v>7853.08</v>
      </c>
      <c r="Q112" s="84" t="s">
        <v>83</v>
      </c>
      <c r="R112" s="84" t="s">
        <v>10</v>
      </c>
      <c r="S112" s="84" t="s">
        <v>10</v>
      </c>
      <c r="T112" s="83" t="s">
        <v>90</v>
      </c>
      <c r="U112" s="83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35</v>
      </c>
      <c r="P113" s="86">
        <v>0</v>
      </c>
      <c r="Q113" s="84" t="s">
        <v>81</v>
      </c>
      <c r="R113" s="84" t="s">
        <v>10</v>
      </c>
      <c r="S113" s="84" t="s">
        <v>10</v>
      </c>
      <c r="T113" s="83" t="s">
        <v>85</v>
      </c>
      <c r="U113" s="83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35</v>
      </c>
      <c r="P114" s="86">
        <v>568.98</v>
      </c>
      <c r="Q114" s="84" t="s">
        <v>84</v>
      </c>
      <c r="R114" s="84" t="s">
        <v>10</v>
      </c>
      <c r="S114" s="84" t="s">
        <v>82</v>
      </c>
      <c r="T114" s="83" t="s">
        <v>91</v>
      </c>
      <c r="U114" s="83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35</v>
      </c>
      <c r="P115" s="87">
        <v>7853.08</v>
      </c>
      <c r="Q115" s="84" t="s">
        <v>83</v>
      </c>
      <c r="R115" s="84" t="s">
        <v>10</v>
      </c>
      <c r="S115" s="84" t="s">
        <v>10</v>
      </c>
      <c r="T115" s="83" t="s">
        <v>90</v>
      </c>
      <c r="U115" s="83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35</v>
      </c>
      <c r="P116" s="86">
        <v>755.87</v>
      </c>
      <c r="Q116" s="84" t="s">
        <v>84</v>
      </c>
      <c r="R116" s="84" t="s">
        <v>10</v>
      </c>
      <c r="S116" s="84" t="s">
        <v>10</v>
      </c>
      <c r="T116" s="83" t="s">
        <v>92</v>
      </c>
      <c r="U116" s="83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36</v>
      </c>
      <c r="P117" s="86">
        <v>0</v>
      </c>
      <c r="Q117" s="84" t="s">
        <v>81</v>
      </c>
      <c r="R117" s="84" t="s">
        <v>10</v>
      </c>
      <c r="S117" s="84" t="s">
        <v>10</v>
      </c>
      <c r="T117" s="83" t="s">
        <v>85</v>
      </c>
      <c r="U117" s="83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36</v>
      </c>
      <c r="P118" s="87">
        <v>7853.08</v>
      </c>
      <c r="Q118" s="84" t="s">
        <v>83</v>
      </c>
      <c r="R118" s="84" t="s">
        <v>10</v>
      </c>
      <c r="S118" s="84" t="s">
        <v>10</v>
      </c>
      <c r="T118" s="83" t="s">
        <v>90</v>
      </c>
      <c r="U118" s="83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36</v>
      </c>
      <c r="P119" s="87">
        <v>1324.85</v>
      </c>
      <c r="Q119" s="84" t="s">
        <v>84</v>
      </c>
      <c r="R119" s="84" t="s">
        <v>10</v>
      </c>
      <c r="S119" s="84" t="s">
        <v>10</v>
      </c>
      <c r="T119" s="83" t="s">
        <v>92</v>
      </c>
      <c r="U119" s="83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37</v>
      </c>
      <c r="P120" s="86">
        <v>0</v>
      </c>
      <c r="Q120" s="84" t="s">
        <v>81</v>
      </c>
      <c r="R120" s="84" t="s">
        <v>10</v>
      </c>
      <c r="S120" s="84" t="s">
        <v>10</v>
      </c>
      <c r="T120" s="83" t="s">
        <v>85</v>
      </c>
      <c r="U120" s="83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37</v>
      </c>
      <c r="P121" s="87">
        <v>3880.33</v>
      </c>
      <c r="Q121" s="84" t="s">
        <v>83</v>
      </c>
      <c r="R121" s="84" t="s">
        <v>10</v>
      </c>
      <c r="S121" s="84" t="s">
        <v>10</v>
      </c>
      <c r="T121" s="83" t="s">
        <v>90</v>
      </c>
      <c r="U121" s="83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37</v>
      </c>
      <c r="P122" s="87">
        <v>3972.75</v>
      </c>
      <c r="Q122" s="84" t="s">
        <v>83</v>
      </c>
      <c r="R122" s="84" t="s">
        <v>10</v>
      </c>
      <c r="S122" s="84" t="s">
        <v>82</v>
      </c>
      <c r="T122" s="83" t="s">
        <v>90</v>
      </c>
      <c r="U122" s="83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37</v>
      </c>
      <c r="P123" s="87">
        <v>1324.85</v>
      </c>
      <c r="Q123" s="84" t="s">
        <v>84</v>
      </c>
      <c r="R123" s="84" t="s">
        <v>10</v>
      </c>
      <c r="S123" s="84" t="s">
        <v>10</v>
      </c>
      <c r="T123" s="83" t="s">
        <v>92</v>
      </c>
      <c r="U123" s="83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38</v>
      </c>
      <c r="P124" s="86">
        <v>0</v>
      </c>
      <c r="Q124" s="84" t="s">
        <v>81</v>
      </c>
      <c r="R124" s="84" t="s">
        <v>10</v>
      </c>
      <c r="S124" s="84" t="s">
        <v>10</v>
      </c>
      <c r="T124" s="83" t="s">
        <v>85</v>
      </c>
      <c r="U124" s="83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38</v>
      </c>
      <c r="P125" s="87">
        <v>7853.08</v>
      </c>
      <c r="Q125" s="84" t="s">
        <v>83</v>
      </c>
      <c r="R125" s="84" t="s">
        <v>10</v>
      </c>
      <c r="S125" s="84" t="s">
        <v>82</v>
      </c>
      <c r="T125" s="83" t="s">
        <v>90</v>
      </c>
      <c r="U125" s="83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38</v>
      </c>
      <c r="P126" s="87">
        <v>1324.85</v>
      </c>
      <c r="Q126" s="84" t="s">
        <v>84</v>
      </c>
      <c r="R126" s="84" t="s">
        <v>10</v>
      </c>
      <c r="S126" s="84" t="s">
        <v>10</v>
      </c>
      <c r="T126" s="83" t="s">
        <v>92</v>
      </c>
      <c r="U126" s="83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3">
        <v>39</v>
      </c>
      <c r="P127" s="86">
        <v>0</v>
      </c>
      <c r="Q127" s="84" t="s">
        <v>81</v>
      </c>
      <c r="R127" s="84" t="s">
        <v>10</v>
      </c>
      <c r="S127" s="84" t="s">
        <v>10</v>
      </c>
      <c r="T127" s="83" t="s">
        <v>85</v>
      </c>
      <c r="U127" s="83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3">
        <v>39</v>
      </c>
      <c r="P128" s="86">
        <v>412.3</v>
      </c>
      <c r="Q128" s="84" t="s">
        <v>83</v>
      </c>
      <c r="R128" s="84" t="s">
        <v>10</v>
      </c>
      <c r="S128" s="84" t="s">
        <v>82</v>
      </c>
      <c r="T128" s="83" t="s">
        <v>90</v>
      </c>
      <c r="U128" s="83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75</v>
      </c>
      <c r="O129" s="83">
        <v>39</v>
      </c>
      <c r="P129" s="87">
        <v>1324.85</v>
      </c>
      <c r="Q129" s="84" t="s">
        <v>84</v>
      </c>
      <c r="R129" s="84" t="s">
        <v>10</v>
      </c>
      <c r="S129" s="84" t="s">
        <v>10</v>
      </c>
      <c r="T129" s="83" t="s">
        <v>92</v>
      </c>
      <c r="U129" s="83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3">
        <v>39</v>
      </c>
      <c r="P130" s="87">
        <v>7440.78</v>
      </c>
      <c r="Q130" s="84" t="s">
        <v>83</v>
      </c>
      <c r="R130" s="84" t="s">
        <v>10</v>
      </c>
      <c r="S130" s="84" t="s">
        <v>10</v>
      </c>
      <c r="T130" s="83" t="s">
        <v>93</v>
      </c>
      <c r="U130" s="83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3">
        <v>40</v>
      </c>
      <c r="P131" s="86">
        <v>0</v>
      </c>
      <c r="Q131" s="84" t="s">
        <v>81</v>
      </c>
      <c r="R131" s="84" t="s">
        <v>10</v>
      </c>
      <c r="S131" s="84" t="s">
        <v>10</v>
      </c>
      <c r="T131" s="83" t="s">
        <v>85</v>
      </c>
      <c r="U131" s="83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3">
        <v>40</v>
      </c>
      <c r="P132" s="87">
        <v>1324.85</v>
      </c>
      <c r="Q132" s="84" t="s">
        <v>84</v>
      </c>
      <c r="R132" s="84" t="s">
        <v>10</v>
      </c>
      <c r="S132" s="84" t="s">
        <v>10</v>
      </c>
      <c r="T132" s="83" t="s">
        <v>92</v>
      </c>
      <c r="U132" s="83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3">
        <v>40</v>
      </c>
      <c r="P133" s="87">
        <v>7853.08</v>
      </c>
      <c r="Q133" s="84" t="s">
        <v>83</v>
      </c>
      <c r="R133" s="84" t="s">
        <v>10</v>
      </c>
      <c r="S133" s="84" t="s">
        <v>10</v>
      </c>
      <c r="T133" s="83" t="s">
        <v>93</v>
      </c>
      <c r="U133" s="83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75</v>
      </c>
      <c r="O134" s="83">
        <v>41</v>
      </c>
      <c r="P134" s="86">
        <v>0</v>
      </c>
      <c r="Q134" s="84" t="s">
        <v>81</v>
      </c>
      <c r="R134" s="84" t="s">
        <v>10</v>
      </c>
      <c r="S134" s="84" t="s">
        <v>10</v>
      </c>
      <c r="T134" s="83" t="s">
        <v>85</v>
      </c>
      <c r="U134" s="83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3">
        <v>41</v>
      </c>
      <c r="P135" s="87">
        <v>1324.85</v>
      </c>
      <c r="Q135" s="84" t="s">
        <v>84</v>
      </c>
      <c r="R135" s="84" t="s">
        <v>10</v>
      </c>
      <c r="S135" s="84" t="s">
        <v>10</v>
      </c>
      <c r="T135" s="83" t="s">
        <v>92</v>
      </c>
      <c r="U135" s="83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3">
        <v>41</v>
      </c>
      <c r="P136" s="87">
        <v>7853.08</v>
      </c>
      <c r="Q136" s="84" t="s">
        <v>83</v>
      </c>
      <c r="R136" s="84" t="s">
        <v>10</v>
      </c>
      <c r="S136" s="84" t="s">
        <v>10</v>
      </c>
      <c r="T136" s="83" t="s">
        <v>93</v>
      </c>
      <c r="U136" s="83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3">
        <v>42</v>
      </c>
      <c r="P137" s="86">
        <v>0</v>
      </c>
      <c r="Q137" s="84" t="s">
        <v>81</v>
      </c>
      <c r="R137" s="84" t="s">
        <v>10</v>
      </c>
      <c r="S137" s="84" t="s">
        <v>10</v>
      </c>
      <c r="T137" s="83" t="s">
        <v>85</v>
      </c>
      <c r="U137" s="83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3">
        <v>42</v>
      </c>
      <c r="P138" s="87">
        <v>1324.85</v>
      </c>
      <c r="Q138" s="84" t="s">
        <v>84</v>
      </c>
      <c r="R138" s="84" t="s">
        <v>10</v>
      </c>
      <c r="S138" s="84" t="s">
        <v>10</v>
      </c>
      <c r="T138" s="83" t="s">
        <v>92</v>
      </c>
      <c r="U138" s="83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75</v>
      </c>
      <c r="O139" s="83">
        <v>42</v>
      </c>
      <c r="P139" s="87">
        <v>7853.08</v>
      </c>
      <c r="Q139" s="84" t="s">
        <v>83</v>
      </c>
      <c r="R139" s="84" t="s">
        <v>10</v>
      </c>
      <c r="S139" s="84" t="s">
        <v>10</v>
      </c>
      <c r="T139" s="83" t="s">
        <v>93</v>
      </c>
      <c r="U139" s="83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3">
        <v>43</v>
      </c>
      <c r="P140" s="86">
        <v>0</v>
      </c>
      <c r="Q140" s="84" t="s">
        <v>81</v>
      </c>
      <c r="R140" s="84" t="s">
        <v>10</v>
      </c>
      <c r="S140" s="84" t="s">
        <v>10</v>
      </c>
      <c r="T140" s="83" t="s">
        <v>85</v>
      </c>
      <c r="U140" s="83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3">
        <v>43</v>
      </c>
      <c r="P141" s="87">
        <v>1324.85</v>
      </c>
      <c r="Q141" s="84" t="s">
        <v>84</v>
      </c>
      <c r="R141" s="84" t="s">
        <v>10</v>
      </c>
      <c r="S141" s="84" t="s">
        <v>10</v>
      </c>
      <c r="T141" s="83" t="s">
        <v>92</v>
      </c>
      <c r="U141" s="83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3">
        <v>43</v>
      </c>
      <c r="P142" s="87">
        <v>7853.08</v>
      </c>
      <c r="Q142" s="84" t="s">
        <v>83</v>
      </c>
      <c r="R142" s="84" t="s">
        <v>10</v>
      </c>
      <c r="S142" s="84" t="s">
        <v>10</v>
      </c>
      <c r="T142" s="83" t="s">
        <v>93</v>
      </c>
      <c r="U142" s="83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3">
        <v>44</v>
      </c>
      <c r="P143" s="86">
        <v>0</v>
      </c>
      <c r="Q143" s="84" t="s">
        <v>81</v>
      </c>
      <c r="R143" s="84" t="s">
        <v>10</v>
      </c>
      <c r="S143" s="84" t="s">
        <v>10</v>
      </c>
      <c r="T143" s="83" t="s">
        <v>85</v>
      </c>
      <c r="U143" s="83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75</v>
      </c>
      <c r="O144" s="83">
        <v>44</v>
      </c>
      <c r="P144" s="87">
        <v>1324.85</v>
      </c>
      <c r="Q144" s="84" t="s">
        <v>84</v>
      </c>
      <c r="R144" s="84" t="s">
        <v>10</v>
      </c>
      <c r="S144" s="84" t="s">
        <v>10</v>
      </c>
      <c r="T144" s="83" t="s">
        <v>92</v>
      </c>
      <c r="U144" s="83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3">
        <v>44</v>
      </c>
      <c r="P145" s="87">
        <v>7853.08</v>
      </c>
      <c r="Q145" s="84" t="s">
        <v>83</v>
      </c>
      <c r="R145" s="84" t="s">
        <v>10</v>
      </c>
      <c r="S145" s="84" t="s">
        <v>10</v>
      </c>
      <c r="T145" s="83" t="s">
        <v>93</v>
      </c>
      <c r="U145" s="83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3">
        <v>45</v>
      </c>
      <c r="P146" s="86">
        <v>0</v>
      </c>
      <c r="Q146" s="84" t="s">
        <v>81</v>
      </c>
      <c r="R146" s="84" t="s">
        <v>10</v>
      </c>
      <c r="S146" s="84" t="s">
        <v>10</v>
      </c>
      <c r="T146" s="83" t="s">
        <v>85</v>
      </c>
      <c r="U146" s="83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3">
        <v>45</v>
      </c>
      <c r="P147" s="87">
        <v>1324.85</v>
      </c>
      <c r="Q147" s="84" t="s">
        <v>84</v>
      </c>
      <c r="R147" s="84" t="s">
        <v>10</v>
      </c>
      <c r="S147" s="84" t="s">
        <v>10</v>
      </c>
      <c r="T147" s="83" t="s">
        <v>92</v>
      </c>
      <c r="U147" s="83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3">
        <v>45</v>
      </c>
      <c r="P148" s="87">
        <v>7853.08</v>
      </c>
      <c r="Q148" s="84" t="s">
        <v>83</v>
      </c>
      <c r="R148" s="84" t="s">
        <v>10</v>
      </c>
      <c r="S148" s="84" t="s">
        <v>10</v>
      </c>
      <c r="T148" s="83" t="s">
        <v>93</v>
      </c>
      <c r="U148" s="83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3">
        <v>46</v>
      </c>
      <c r="P149" s="86">
        <v>0</v>
      </c>
      <c r="Q149" s="84" t="s">
        <v>81</v>
      </c>
      <c r="R149" s="84" t="s">
        <v>10</v>
      </c>
      <c r="S149" s="84" t="s">
        <v>10</v>
      </c>
      <c r="T149" s="83" t="s">
        <v>85</v>
      </c>
      <c r="U149" s="83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75</v>
      </c>
      <c r="O150" s="83">
        <v>46</v>
      </c>
      <c r="P150" s="87">
        <v>1324.85</v>
      </c>
      <c r="Q150" s="84" t="s">
        <v>84</v>
      </c>
      <c r="R150" s="84" t="s">
        <v>10</v>
      </c>
      <c r="S150" s="84" t="s">
        <v>10</v>
      </c>
      <c r="T150" s="83" t="s">
        <v>92</v>
      </c>
      <c r="U150" s="83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3">
        <v>46</v>
      </c>
      <c r="P151" s="87">
        <v>7853.08</v>
      </c>
      <c r="Q151" s="84" t="s">
        <v>83</v>
      </c>
      <c r="R151" s="84" t="s">
        <v>10</v>
      </c>
      <c r="S151" s="84" t="s">
        <v>10</v>
      </c>
      <c r="T151" s="83" t="s">
        <v>93</v>
      </c>
      <c r="U151" s="83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3">
        <v>47</v>
      </c>
      <c r="P152" s="86">
        <v>0</v>
      </c>
      <c r="Q152" s="84" t="s">
        <v>81</v>
      </c>
      <c r="R152" s="84" t="s">
        <v>10</v>
      </c>
      <c r="S152" s="84" t="s">
        <v>10</v>
      </c>
      <c r="T152" s="83" t="s">
        <v>85</v>
      </c>
      <c r="U152" s="83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3">
        <v>47</v>
      </c>
      <c r="P153" s="87">
        <v>1324.85</v>
      </c>
      <c r="Q153" s="84" t="s">
        <v>84</v>
      </c>
      <c r="R153" s="84" t="s">
        <v>10</v>
      </c>
      <c r="S153" s="84" t="s">
        <v>10</v>
      </c>
      <c r="T153" s="83" t="s">
        <v>92</v>
      </c>
      <c r="U153" s="83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75</v>
      </c>
      <c r="O154" s="83">
        <v>47</v>
      </c>
      <c r="P154" s="87">
        <v>7853.08</v>
      </c>
      <c r="Q154" s="84" t="s">
        <v>83</v>
      </c>
      <c r="R154" s="84" t="s">
        <v>10</v>
      </c>
      <c r="S154" s="84" t="s">
        <v>10</v>
      </c>
      <c r="T154" s="83" t="s">
        <v>93</v>
      </c>
      <c r="U154" s="83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3">
        <v>48</v>
      </c>
      <c r="P155" s="86">
        <v>0</v>
      </c>
      <c r="Q155" s="84" t="s">
        <v>81</v>
      </c>
      <c r="R155" s="84" t="s">
        <v>10</v>
      </c>
      <c r="S155" s="84" t="s">
        <v>10</v>
      </c>
      <c r="T155" s="83" t="s">
        <v>85</v>
      </c>
      <c r="U155" s="83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3">
        <v>48</v>
      </c>
      <c r="P156" s="87">
        <v>1324.85</v>
      </c>
      <c r="Q156" s="84" t="s">
        <v>84</v>
      </c>
      <c r="R156" s="84" t="s">
        <v>10</v>
      </c>
      <c r="S156" s="84" t="s">
        <v>10</v>
      </c>
      <c r="T156" s="83" t="s">
        <v>92</v>
      </c>
      <c r="U156" s="83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3">
        <v>48</v>
      </c>
      <c r="P157" s="87">
        <v>7853.08</v>
      </c>
      <c r="Q157" s="84" t="s">
        <v>83</v>
      </c>
      <c r="R157" s="84" t="s">
        <v>10</v>
      </c>
      <c r="S157" s="84" t="s">
        <v>10</v>
      </c>
      <c r="T157" s="83" t="s">
        <v>93</v>
      </c>
      <c r="U157" s="83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3">
        <v>49</v>
      </c>
      <c r="P158" s="86">
        <v>0</v>
      </c>
      <c r="Q158" s="84" t="s">
        <v>81</v>
      </c>
      <c r="R158" s="84" t="s">
        <v>10</v>
      </c>
      <c r="S158" s="84" t="s">
        <v>10</v>
      </c>
      <c r="T158" s="83" t="s">
        <v>85</v>
      </c>
      <c r="U158" s="83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75</v>
      </c>
      <c r="O159" s="83">
        <v>49</v>
      </c>
      <c r="P159" s="87">
        <v>1324.85</v>
      </c>
      <c r="Q159" s="84" t="s">
        <v>84</v>
      </c>
      <c r="R159" s="84" t="s">
        <v>10</v>
      </c>
      <c r="S159" s="84" t="s">
        <v>10</v>
      </c>
      <c r="T159" s="83" t="s">
        <v>92</v>
      </c>
      <c r="U159" s="83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3">
        <v>49</v>
      </c>
      <c r="P160" s="87">
        <v>7853.08</v>
      </c>
      <c r="Q160" s="84" t="s">
        <v>83</v>
      </c>
      <c r="R160" s="84" t="s">
        <v>10</v>
      </c>
      <c r="S160" s="84" t="s">
        <v>10</v>
      </c>
      <c r="T160" s="83" t="s">
        <v>93</v>
      </c>
      <c r="U160" s="83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3">
        <v>50</v>
      </c>
      <c r="P161" s="86">
        <v>0</v>
      </c>
      <c r="Q161" s="84" t="s">
        <v>81</v>
      </c>
      <c r="R161" s="84" t="s">
        <v>10</v>
      </c>
      <c r="S161" s="84" t="s">
        <v>10</v>
      </c>
      <c r="T161" s="83" t="s">
        <v>85</v>
      </c>
      <c r="U161" s="83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3">
        <v>50</v>
      </c>
      <c r="P162" s="87">
        <v>1324.85</v>
      </c>
      <c r="Q162" s="84" t="s">
        <v>84</v>
      </c>
      <c r="R162" s="84" t="s">
        <v>10</v>
      </c>
      <c r="S162" s="84" t="s">
        <v>10</v>
      </c>
      <c r="T162" s="83" t="s">
        <v>92</v>
      </c>
      <c r="U162" s="83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3">
        <v>50</v>
      </c>
      <c r="P163" s="87">
        <v>7853.08</v>
      </c>
      <c r="Q163" s="84" t="s">
        <v>83</v>
      </c>
      <c r="R163" s="84" t="s">
        <v>10</v>
      </c>
      <c r="S163" s="84" t="s">
        <v>10</v>
      </c>
      <c r="T163" s="83" t="s">
        <v>93</v>
      </c>
      <c r="U163" s="83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75</v>
      </c>
      <c r="O164" s="83">
        <v>51</v>
      </c>
      <c r="P164" s="86">
        <v>0</v>
      </c>
      <c r="Q164" s="84" t="s">
        <v>81</v>
      </c>
      <c r="R164" s="84" t="s">
        <v>10</v>
      </c>
      <c r="S164" s="84" t="s">
        <v>10</v>
      </c>
      <c r="T164" s="83" t="s">
        <v>85</v>
      </c>
      <c r="U164" s="83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3">
        <v>51</v>
      </c>
      <c r="P165" s="87">
        <v>1324.85</v>
      </c>
      <c r="Q165" s="84" t="s">
        <v>84</v>
      </c>
      <c r="R165" s="84" t="s">
        <v>10</v>
      </c>
      <c r="S165" s="84" t="s">
        <v>10</v>
      </c>
      <c r="T165" s="83" t="s">
        <v>92</v>
      </c>
      <c r="U165" s="83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3">
        <v>51</v>
      </c>
      <c r="P166" s="87">
        <v>7853.08</v>
      </c>
      <c r="Q166" s="84" t="s">
        <v>83</v>
      </c>
      <c r="R166" s="84" t="s">
        <v>10</v>
      </c>
      <c r="S166" s="84" t="s">
        <v>10</v>
      </c>
      <c r="T166" s="83" t="s">
        <v>93</v>
      </c>
      <c r="U166" s="83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3">
        <v>52</v>
      </c>
      <c r="P167" s="86">
        <v>0</v>
      </c>
      <c r="Q167" s="84" t="s">
        <v>81</v>
      </c>
      <c r="R167" s="84" t="s">
        <v>10</v>
      </c>
      <c r="S167" s="84" t="s">
        <v>10</v>
      </c>
      <c r="T167" s="83" t="s">
        <v>85</v>
      </c>
      <c r="U167" s="83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3">
        <v>52</v>
      </c>
      <c r="P168" s="87">
        <v>1324.85</v>
      </c>
      <c r="Q168" s="84" t="s">
        <v>84</v>
      </c>
      <c r="R168" s="84" t="s">
        <v>10</v>
      </c>
      <c r="S168" s="84" t="s">
        <v>10</v>
      </c>
      <c r="T168" s="83" t="s">
        <v>92</v>
      </c>
      <c r="U168" s="83" t="s">
        <v>89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75</v>
      </c>
      <c r="O169" s="83">
        <v>52</v>
      </c>
      <c r="P169" s="87">
        <v>7853.08</v>
      </c>
      <c r="Q169" s="84" t="s">
        <v>83</v>
      </c>
      <c r="R169" s="84" t="s">
        <v>10</v>
      </c>
      <c r="S169" s="84" t="s">
        <v>10</v>
      </c>
      <c r="T169" s="83" t="s">
        <v>93</v>
      </c>
      <c r="U169" s="83" t="s">
        <v>89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3">
        <v>53</v>
      </c>
      <c r="P170" s="86">
        <v>0</v>
      </c>
      <c r="Q170" s="84" t="s">
        <v>81</v>
      </c>
      <c r="R170" s="84" t="s">
        <v>10</v>
      </c>
      <c r="S170" s="84" t="s">
        <v>10</v>
      </c>
      <c r="T170" s="83" t="s">
        <v>85</v>
      </c>
      <c r="U170" s="83" t="s">
        <v>89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3">
        <v>53</v>
      </c>
      <c r="P171" s="87">
        <v>1324.85</v>
      </c>
      <c r="Q171" s="84" t="s">
        <v>84</v>
      </c>
      <c r="R171" s="84" t="s">
        <v>10</v>
      </c>
      <c r="S171" s="84" t="s">
        <v>10</v>
      </c>
      <c r="T171" s="83" t="s">
        <v>92</v>
      </c>
      <c r="U171" s="83" t="s">
        <v>89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3">
        <v>53</v>
      </c>
      <c r="P172" s="87">
        <v>7853.08</v>
      </c>
      <c r="Q172" s="84" t="s">
        <v>83</v>
      </c>
      <c r="R172" s="84" t="s">
        <v>10</v>
      </c>
      <c r="S172" s="84" t="s">
        <v>10</v>
      </c>
      <c r="T172" s="83" t="s">
        <v>93</v>
      </c>
      <c r="U172" s="83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3">
        <v>54</v>
      </c>
      <c r="P173" s="86">
        <v>0</v>
      </c>
      <c r="Q173" s="84" t="s">
        <v>81</v>
      </c>
      <c r="R173" s="84" t="s">
        <v>10</v>
      </c>
      <c r="S173" s="84" t="s">
        <v>10</v>
      </c>
      <c r="T173" s="83" t="s">
        <v>85</v>
      </c>
      <c r="U173" s="83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75</v>
      </c>
      <c r="O174" s="83">
        <v>54</v>
      </c>
      <c r="P174" s="87">
        <v>1324.85</v>
      </c>
      <c r="Q174" s="84" t="s">
        <v>84</v>
      </c>
      <c r="R174" s="84" t="s">
        <v>10</v>
      </c>
      <c r="S174" s="84" t="s">
        <v>10</v>
      </c>
      <c r="T174" s="83" t="s">
        <v>92</v>
      </c>
      <c r="U174" s="83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3">
        <v>54</v>
      </c>
      <c r="P175" s="87">
        <v>7853.08</v>
      </c>
      <c r="Q175" s="84" t="s">
        <v>83</v>
      </c>
      <c r="R175" s="84" t="s">
        <v>10</v>
      </c>
      <c r="S175" s="84" t="s">
        <v>10</v>
      </c>
      <c r="T175" s="83" t="s">
        <v>93</v>
      </c>
      <c r="U175" s="83" t="s">
        <v>89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3">
        <v>55</v>
      </c>
      <c r="P176" s="86">
        <v>0</v>
      </c>
      <c r="Q176" s="84" t="s">
        <v>81</v>
      </c>
      <c r="R176" s="84" t="s">
        <v>10</v>
      </c>
      <c r="S176" s="84" t="s">
        <v>10</v>
      </c>
      <c r="T176" s="83" t="s">
        <v>85</v>
      </c>
      <c r="U176" s="83" t="s">
        <v>89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3">
        <v>55</v>
      </c>
      <c r="P177" s="87">
        <v>1324.85</v>
      </c>
      <c r="Q177" s="84" t="s">
        <v>84</v>
      </c>
      <c r="R177" s="84" t="s">
        <v>10</v>
      </c>
      <c r="S177" s="84" t="s">
        <v>10</v>
      </c>
      <c r="T177" s="83" t="s">
        <v>92</v>
      </c>
      <c r="U177" s="83" t="s">
        <v>89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3">
        <v>55</v>
      </c>
      <c r="P178" s="87">
        <v>7853.08</v>
      </c>
      <c r="Q178" s="84" t="s">
        <v>83</v>
      </c>
      <c r="R178" s="84" t="s">
        <v>10</v>
      </c>
      <c r="S178" s="84" t="s">
        <v>10</v>
      </c>
      <c r="T178" s="83" t="s">
        <v>93</v>
      </c>
      <c r="U178" s="83" t="s">
        <v>89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75</v>
      </c>
      <c r="O179" s="83">
        <v>56</v>
      </c>
      <c r="P179" s="86">
        <v>0</v>
      </c>
      <c r="Q179" s="84" t="s">
        <v>81</v>
      </c>
      <c r="R179" s="84" t="s">
        <v>10</v>
      </c>
      <c r="S179" s="84" t="s">
        <v>10</v>
      </c>
      <c r="T179" s="83" t="s">
        <v>85</v>
      </c>
      <c r="U179" s="83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3">
        <v>56</v>
      </c>
      <c r="P180" s="87">
        <v>1324.85</v>
      </c>
      <c r="Q180" s="84" t="s">
        <v>84</v>
      </c>
      <c r="R180" s="84" t="s">
        <v>10</v>
      </c>
      <c r="S180" s="84" t="s">
        <v>10</v>
      </c>
      <c r="T180" s="83" t="s">
        <v>92</v>
      </c>
      <c r="U180" s="83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3">
        <v>56</v>
      </c>
      <c r="P181" s="87">
        <v>7853.08</v>
      </c>
      <c r="Q181" s="84" t="s">
        <v>83</v>
      </c>
      <c r="R181" s="84" t="s">
        <v>10</v>
      </c>
      <c r="S181" s="84" t="s">
        <v>10</v>
      </c>
      <c r="T181" s="83" t="s">
        <v>93</v>
      </c>
      <c r="U181" s="83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3">
        <v>57</v>
      </c>
      <c r="P182" s="86">
        <v>0</v>
      </c>
      <c r="Q182" s="84" t="s">
        <v>81</v>
      </c>
      <c r="R182" s="84" t="s">
        <v>10</v>
      </c>
      <c r="S182" s="84" t="s">
        <v>10</v>
      </c>
      <c r="T182" s="83" t="s">
        <v>85</v>
      </c>
      <c r="U182" s="83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3">
        <v>57</v>
      </c>
      <c r="P183" s="87">
        <v>1324.85</v>
      </c>
      <c r="Q183" s="84" t="s">
        <v>84</v>
      </c>
      <c r="R183" s="84" t="s">
        <v>10</v>
      </c>
      <c r="S183" s="84" t="s">
        <v>10</v>
      </c>
      <c r="T183" s="83" t="s">
        <v>92</v>
      </c>
      <c r="U183" s="83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75</v>
      </c>
      <c r="O184" s="83">
        <v>57</v>
      </c>
      <c r="P184" s="87">
        <v>7853.08</v>
      </c>
      <c r="Q184" s="84" t="s">
        <v>83</v>
      </c>
      <c r="R184" s="84" t="s">
        <v>10</v>
      </c>
      <c r="S184" s="84" t="s">
        <v>10</v>
      </c>
      <c r="T184" s="83" t="s">
        <v>93</v>
      </c>
      <c r="U184" s="83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3">
        <v>58</v>
      </c>
      <c r="P185" s="86">
        <v>0</v>
      </c>
      <c r="Q185" s="84" t="s">
        <v>81</v>
      </c>
      <c r="R185" s="84" t="s">
        <v>10</v>
      </c>
      <c r="S185" s="84" t="s">
        <v>10</v>
      </c>
      <c r="T185" s="83" t="s">
        <v>85</v>
      </c>
      <c r="U185" s="83" t="s">
        <v>89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3">
        <v>58</v>
      </c>
      <c r="P186" s="87">
        <v>1324.85</v>
      </c>
      <c r="Q186" s="84" t="s">
        <v>84</v>
      </c>
      <c r="R186" s="84" t="s">
        <v>10</v>
      </c>
      <c r="S186" s="84" t="s">
        <v>10</v>
      </c>
      <c r="T186" s="83" t="s">
        <v>92</v>
      </c>
      <c r="U186" s="83" t="s">
        <v>89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3">
        <v>58</v>
      </c>
      <c r="P187" s="87">
        <v>7853.08</v>
      </c>
      <c r="Q187" s="84" t="s">
        <v>83</v>
      </c>
      <c r="R187" s="84" t="s">
        <v>10</v>
      </c>
      <c r="S187" s="84" t="s">
        <v>10</v>
      </c>
      <c r="T187" s="83" t="s">
        <v>93</v>
      </c>
      <c r="U187" s="83" t="s">
        <v>89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3">
        <v>59</v>
      </c>
      <c r="P188" s="86">
        <v>0</v>
      </c>
      <c r="Q188" s="84" t="s">
        <v>81</v>
      </c>
      <c r="R188" s="84" t="s">
        <v>10</v>
      </c>
      <c r="S188" s="84" t="s">
        <v>10</v>
      </c>
      <c r="T188" s="83" t="s">
        <v>85</v>
      </c>
      <c r="U188" s="83" t="s">
        <v>89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75</v>
      </c>
      <c r="O189" s="83">
        <v>59</v>
      </c>
      <c r="P189" s="87">
        <v>1324.85</v>
      </c>
      <c r="Q189" s="84" t="s">
        <v>84</v>
      </c>
      <c r="R189" s="84" t="s">
        <v>10</v>
      </c>
      <c r="S189" s="84" t="s">
        <v>10</v>
      </c>
      <c r="T189" s="83" t="s">
        <v>92</v>
      </c>
      <c r="U189" s="83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3">
        <v>59</v>
      </c>
      <c r="P190" s="87">
        <v>7853.08</v>
      </c>
      <c r="Q190" s="84" t="s">
        <v>83</v>
      </c>
      <c r="R190" s="84" t="s">
        <v>10</v>
      </c>
      <c r="S190" s="84" t="s">
        <v>10</v>
      </c>
      <c r="T190" s="83" t="s">
        <v>93</v>
      </c>
      <c r="U190" s="83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3">
        <v>60</v>
      </c>
      <c r="P191" s="86">
        <v>0</v>
      </c>
      <c r="Q191" s="84" t="s">
        <v>81</v>
      </c>
      <c r="R191" s="84" t="s">
        <v>10</v>
      </c>
      <c r="S191" s="84" t="s">
        <v>10</v>
      </c>
      <c r="T191" s="83" t="s">
        <v>85</v>
      </c>
      <c r="U191" s="83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3">
        <v>60</v>
      </c>
      <c r="P192" s="87">
        <v>1324.85</v>
      </c>
      <c r="Q192" s="84" t="s">
        <v>84</v>
      </c>
      <c r="R192" s="84" t="s">
        <v>10</v>
      </c>
      <c r="S192" s="84" t="s">
        <v>10</v>
      </c>
      <c r="T192" s="83" t="s">
        <v>92</v>
      </c>
      <c r="U192" s="83" t="s">
        <v>89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3">
        <v>60</v>
      </c>
      <c r="P193" s="87">
        <v>7853.08</v>
      </c>
      <c r="Q193" s="84" t="s">
        <v>83</v>
      </c>
      <c r="R193" s="84" t="s">
        <v>10</v>
      </c>
      <c r="S193" s="84" t="s">
        <v>10</v>
      </c>
      <c r="T193" s="83" t="s">
        <v>93</v>
      </c>
      <c r="U193" s="83" t="s">
        <v>89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75</v>
      </c>
      <c r="O194" s="83">
        <v>61</v>
      </c>
      <c r="P194" s="86">
        <v>0</v>
      </c>
      <c r="Q194" s="84" t="s">
        <v>81</v>
      </c>
      <c r="R194" s="84" t="s">
        <v>10</v>
      </c>
      <c r="S194" s="84" t="s">
        <v>10</v>
      </c>
      <c r="T194" s="83" t="s">
        <v>85</v>
      </c>
      <c r="U194" s="83" t="s">
        <v>89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3">
        <v>61</v>
      </c>
      <c r="P195" s="87">
        <v>1324.85</v>
      </c>
      <c r="Q195" s="84" t="s">
        <v>84</v>
      </c>
      <c r="R195" s="84" t="s">
        <v>10</v>
      </c>
      <c r="S195" s="84" t="s">
        <v>10</v>
      </c>
      <c r="T195" s="83" t="s">
        <v>92</v>
      </c>
      <c r="U195" s="83" t="s">
        <v>89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3">
        <v>61</v>
      </c>
      <c r="P196" s="87">
        <v>7853.08</v>
      </c>
      <c r="Q196" s="84" t="s">
        <v>83</v>
      </c>
      <c r="R196" s="84" t="s">
        <v>10</v>
      </c>
      <c r="S196" s="84" t="s">
        <v>10</v>
      </c>
      <c r="T196" s="83" t="s">
        <v>93</v>
      </c>
      <c r="U196" s="83" t="s">
        <v>89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3">
        <v>62</v>
      </c>
      <c r="P197" s="86">
        <v>0</v>
      </c>
      <c r="Q197" s="84" t="s">
        <v>81</v>
      </c>
      <c r="R197" s="84" t="s">
        <v>10</v>
      </c>
      <c r="S197" s="84" t="s">
        <v>10</v>
      </c>
      <c r="T197" s="83" t="s">
        <v>85</v>
      </c>
      <c r="U197" s="83" t="s">
        <v>89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3">
        <v>62</v>
      </c>
      <c r="P198" s="87">
        <v>1324.85</v>
      </c>
      <c r="Q198" s="84" t="s">
        <v>84</v>
      </c>
      <c r="R198" s="84" t="s">
        <v>10</v>
      </c>
      <c r="S198" s="84" t="s">
        <v>10</v>
      </c>
      <c r="T198" s="83" t="s">
        <v>92</v>
      </c>
      <c r="U198" s="83" t="s">
        <v>89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75</v>
      </c>
      <c r="O199" s="83">
        <v>62</v>
      </c>
      <c r="P199" s="87">
        <v>7853.08</v>
      </c>
      <c r="Q199" s="84" t="s">
        <v>83</v>
      </c>
      <c r="R199" s="84" t="s">
        <v>10</v>
      </c>
      <c r="S199" s="84" t="s">
        <v>10</v>
      </c>
      <c r="T199" s="83" t="s">
        <v>93</v>
      </c>
      <c r="U199" s="83" t="s">
        <v>89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3">
        <v>63</v>
      </c>
      <c r="P200" s="86">
        <v>0</v>
      </c>
      <c r="Q200" s="84" t="s">
        <v>81</v>
      </c>
      <c r="R200" s="84" t="s">
        <v>10</v>
      </c>
      <c r="S200" s="84" t="s">
        <v>10</v>
      </c>
      <c r="T200" s="83" t="s">
        <v>85</v>
      </c>
      <c r="U200" s="83" t="s">
        <v>89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3">
        <v>63</v>
      </c>
      <c r="P201" s="87">
        <v>1324.85</v>
      </c>
      <c r="Q201" s="84" t="s">
        <v>84</v>
      </c>
      <c r="R201" s="84" t="s">
        <v>10</v>
      </c>
      <c r="S201" s="84" t="s">
        <v>10</v>
      </c>
      <c r="T201" s="83" t="s">
        <v>92</v>
      </c>
      <c r="U201" s="83" t="s">
        <v>89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3">
        <v>63</v>
      </c>
      <c r="P202" s="87">
        <v>7853.08</v>
      </c>
      <c r="Q202" s="84" t="s">
        <v>83</v>
      </c>
      <c r="R202" s="84" t="s">
        <v>10</v>
      </c>
      <c r="S202" s="84" t="s">
        <v>10</v>
      </c>
      <c r="T202" s="83" t="s">
        <v>93</v>
      </c>
      <c r="U202" s="83" t="s">
        <v>89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3">
        <v>64</v>
      </c>
      <c r="P203" s="86">
        <v>0</v>
      </c>
      <c r="Q203" s="84" t="s">
        <v>81</v>
      </c>
      <c r="R203" s="84" t="s">
        <v>10</v>
      </c>
      <c r="S203" s="84" t="s">
        <v>10</v>
      </c>
      <c r="T203" s="83" t="s">
        <v>85</v>
      </c>
      <c r="U203" s="83" t="s">
        <v>89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3">
        <v>64</v>
      </c>
      <c r="P204" s="87">
        <v>1324.85</v>
      </c>
      <c r="Q204" s="84" t="s">
        <v>84</v>
      </c>
      <c r="R204" s="84" t="s">
        <v>10</v>
      </c>
      <c r="S204" s="84" t="s">
        <v>10</v>
      </c>
      <c r="T204" s="83" t="s">
        <v>92</v>
      </c>
      <c r="U204" s="83" t="s">
        <v>89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75</v>
      </c>
      <c r="O205" s="83">
        <v>64</v>
      </c>
      <c r="P205" s="87">
        <v>7853.08</v>
      </c>
      <c r="Q205" s="84" t="s">
        <v>83</v>
      </c>
      <c r="R205" s="84" t="s">
        <v>10</v>
      </c>
      <c r="S205" s="84" t="s">
        <v>10</v>
      </c>
      <c r="T205" s="83" t="s">
        <v>93</v>
      </c>
      <c r="U205" s="83" t="s">
        <v>89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3">
        <v>65</v>
      </c>
      <c r="P206" s="86">
        <v>0</v>
      </c>
      <c r="Q206" s="84" t="s">
        <v>81</v>
      </c>
      <c r="R206" s="84" t="s">
        <v>10</v>
      </c>
      <c r="S206" s="84" t="s">
        <v>10</v>
      </c>
      <c r="T206" s="83" t="s">
        <v>85</v>
      </c>
      <c r="U206" s="83" t="s">
        <v>89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3">
        <v>65</v>
      </c>
      <c r="P207" s="87">
        <v>1324.85</v>
      </c>
      <c r="Q207" s="84" t="s">
        <v>84</v>
      </c>
      <c r="R207" s="84" t="s">
        <v>10</v>
      </c>
      <c r="S207" s="84" t="s">
        <v>10</v>
      </c>
      <c r="T207" s="83" t="s">
        <v>92</v>
      </c>
      <c r="U207" s="83" t="s">
        <v>89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3">
        <v>65</v>
      </c>
      <c r="P208" s="87">
        <v>7853.08</v>
      </c>
      <c r="Q208" s="84" t="s">
        <v>83</v>
      </c>
      <c r="R208" s="84" t="s">
        <v>10</v>
      </c>
      <c r="S208" s="84" t="s">
        <v>10</v>
      </c>
      <c r="T208" s="83" t="s">
        <v>93</v>
      </c>
      <c r="U208" s="83" t="s">
        <v>89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3">
        <v>66</v>
      </c>
      <c r="P209" s="86">
        <v>0</v>
      </c>
      <c r="Q209" s="84" t="s">
        <v>81</v>
      </c>
      <c r="R209" s="84" t="s">
        <v>10</v>
      </c>
      <c r="S209" s="84" t="s">
        <v>10</v>
      </c>
      <c r="T209" s="83" t="s">
        <v>85</v>
      </c>
      <c r="U209" s="83" t="s">
        <v>89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3">
        <v>66</v>
      </c>
      <c r="P210" s="87">
        <v>1324.85</v>
      </c>
      <c r="Q210" s="84" t="s">
        <v>84</v>
      </c>
      <c r="R210" s="84" t="s">
        <v>10</v>
      </c>
      <c r="S210" s="84" t="s">
        <v>10</v>
      </c>
      <c r="T210" s="83" t="s">
        <v>92</v>
      </c>
      <c r="U210" s="83" t="s">
        <v>89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75</v>
      </c>
      <c r="O211" s="83">
        <v>66</v>
      </c>
      <c r="P211" s="87">
        <v>7853.08</v>
      </c>
      <c r="Q211" s="84" t="s">
        <v>83</v>
      </c>
      <c r="R211" s="84" t="s">
        <v>10</v>
      </c>
      <c r="S211" s="84" t="s">
        <v>10</v>
      </c>
      <c r="T211" s="83" t="s">
        <v>93</v>
      </c>
      <c r="U211" s="83" t="s">
        <v>89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75</v>
      </c>
      <c r="O212" s="83">
        <v>67</v>
      </c>
      <c r="P212" s="86">
        <v>0</v>
      </c>
      <c r="Q212" s="84" t="s">
        <v>81</v>
      </c>
      <c r="R212" s="84" t="s">
        <v>10</v>
      </c>
      <c r="S212" s="84" t="s">
        <v>10</v>
      </c>
      <c r="T212" s="83" t="s">
        <v>85</v>
      </c>
      <c r="U212" s="83" t="s">
        <v>89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3">
        <v>67</v>
      </c>
      <c r="P213" s="87">
        <v>1324.85</v>
      </c>
      <c r="Q213" s="84" t="s">
        <v>84</v>
      </c>
      <c r="R213" s="84" t="s">
        <v>10</v>
      </c>
      <c r="S213" s="84" t="s">
        <v>10</v>
      </c>
      <c r="T213" s="83" t="s">
        <v>92</v>
      </c>
      <c r="U213" s="83" t="s">
        <v>89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3">
        <v>67</v>
      </c>
      <c r="P214" s="87">
        <v>7853.08</v>
      </c>
      <c r="Q214" s="84" t="s">
        <v>83</v>
      </c>
      <c r="R214" s="84" t="s">
        <v>10</v>
      </c>
      <c r="S214" s="84" t="s">
        <v>10</v>
      </c>
      <c r="T214" s="83" t="s">
        <v>93</v>
      </c>
      <c r="U214" s="83" t="s">
        <v>89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3">
        <v>68</v>
      </c>
      <c r="P215" s="86">
        <v>0</v>
      </c>
      <c r="Q215" s="84" t="s">
        <v>81</v>
      </c>
      <c r="R215" s="84" t="s">
        <v>10</v>
      </c>
      <c r="S215" s="84" t="s">
        <v>10</v>
      </c>
      <c r="T215" s="83" t="s">
        <v>85</v>
      </c>
      <c r="U215" s="83" t="s">
        <v>89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3">
        <v>68</v>
      </c>
      <c r="P216" s="87">
        <v>1324.85</v>
      </c>
      <c r="Q216" s="84" t="s">
        <v>84</v>
      </c>
      <c r="R216" s="84" t="s">
        <v>10</v>
      </c>
      <c r="S216" s="84" t="s">
        <v>10</v>
      </c>
      <c r="T216" s="83" t="s">
        <v>92</v>
      </c>
      <c r="U216" s="83" t="s">
        <v>89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75</v>
      </c>
      <c r="O217" s="83">
        <v>68</v>
      </c>
      <c r="P217" s="87">
        <v>7853.08</v>
      </c>
      <c r="Q217" s="84" t="s">
        <v>83</v>
      </c>
      <c r="R217" s="84" t="s">
        <v>10</v>
      </c>
      <c r="S217" s="84" t="s">
        <v>10</v>
      </c>
      <c r="T217" s="83" t="s">
        <v>93</v>
      </c>
      <c r="U217" s="83" t="s">
        <v>89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3">
        <v>69</v>
      </c>
      <c r="P218" s="86">
        <v>0</v>
      </c>
      <c r="Q218" s="84" t="s">
        <v>81</v>
      </c>
      <c r="R218" s="84" t="s">
        <v>10</v>
      </c>
      <c r="S218" s="84" t="s">
        <v>10</v>
      </c>
      <c r="T218" s="83" t="s">
        <v>85</v>
      </c>
      <c r="U218" s="83" t="s">
        <v>89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3">
        <v>69</v>
      </c>
      <c r="P219" s="87">
        <v>1324.85</v>
      </c>
      <c r="Q219" s="84" t="s">
        <v>84</v>
      </c>
      <c r="R219" s="84" t="s">
        <v>10</v>
      </c>
      <c r="S219" s="84" t="s">
        <v>10</v>
      </c>
      <c r="T219" s="83" t="s">
        <v>92</v>
      </c>
      <c r="U219" s="83" t="s">
        <v>89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3">
        <v>69</v>
      </c>
      <c r="P220" s="87">
        <v>7853.08</v>
      </c>
      <c r="Q220" s="84" t="s">
        <v>83</v>
      </c>
      <c r="R220" s="84" t="s">
        <v>10</v>
      </c>
      <c r="S220" s="84" t="s">
        <v>10</v>
      </c>
      <c r="T220" s="83" t="s">
        <v>93</v>
      </c>
      <c r="U220" s="83" t="s">
        <v>89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3">
        <v>70</v>
      </c>
      <c r="P221" s="86">
        <v>0</v>
      </c>
      <c r="Q221" s="84" t="s">
        <v>81</v>
      </c>
      <c r="R221" s="84" t="s">
        <v>10</v>
      </c>
      <c r="S221" s="84" t="s">
        <v>10</v>
      </c>
      <c r="T221" s="83" t="s">
        <v>85</v>
      </c>
      <c r="U221" s="83" t="s">
        <v>89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3">
        <v>70</v>
      </c>
      <c r="P222" s="87">
        <v>1324.85</v>
      </c>
      <c r="Q222" s="84" t="s">
        <v>84</v>
      </c>
      <c r="R222" s="84" t="s">
        <v>10</v>
      </c>
      <c r="S222" s="84" t="s">
        <v>10</v>
      </c>
      <c r="T222" s="83" t="s">
        <v>92</v>
      </c>
      <c r="U222" s="83" t="s">
        <v>89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3">
        <v>70</v>
      </c>
      <c r="P223" s="87">
        <v>7853.08</v>
      </c>
      <c r="Q223" s="84" t="s">
        <v>83</v>
      </c>
      <c r="R223" s="84" t="s">
        <v>10</v>
      </c>
      <c r="S223" s="84" t="s">
        <v>10</v>
      </c>
      <c r="T223" s="83" t="s">
        <v>93</v>
      </c>
      <c r="U223" s="83" t="s">
        <v>89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75</v>
      </c>
      <c r="O224" s="83">
        <v>71</v>
      </c>
      <c r="P224" s="86">
        <v>0</v>
      </c>
      <c r="Q224" s="84" t="s">
        <v>81</v>
      </c>
      <c r="R224" s="84" t="s">
        <v>10</v>
      </c>
      <c r="S224" s="84" t="s">
        <v>10</v>
      </c>
      <c r="T224" s="83" t="s">
        <v>85</v>
      </c>
      <c r="U224" s="83" t="s">
        <v>89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3">
        <v>71</v>
      </c>
      <c r="P225" s="86">
        <v>463.51</v>
      </c>
      <c r="Q225" s="84" t="s">
        <v>84</v>
      </c>
      <c r="R225" s="84" t="s">
        <v>10</v>
      </c>
      <c r="S225" s="84" t="s">
        <v>10</v>
      </c>
      <c r="T225" s="83" t="s">
        <v>92</v>
      </c>
      <c r="U225" s="83" t="s">
        <v>89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3">
        <v>71</v>
      </c>
      <c r="P226" s="86">
        <v>861.34</v>
      </c>
      <c r="Q226" s="84" t="s">
        <v>84</v>
      </c>
      <c r="R226" s="84" t="s">
        <v>10</v>
      </c>
      <c r="S226" s="84" t="s">
        <v>82</v>
      </c>
      <c r="T226" s="83" t="s">
        <v>92</v>
      </c>
      <c r="U226" s="83" t="s">
        <v>89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3">
        <v>71</v>
      </c>
      <c r="P227" s="87">
        <v>6308.68</v>
      </c>
      <c r="Q227" s="84" t="s">
        <v>83</v>
      </c>
      <c r="R227" s="84" t="s">
        <v>10</v>
      </c>
      <c r="S227" s="84" t="s">
        <v>10</v>
      </c>
      <c r="T227" s="83" t="s">
        <v>93</v>
      </c>
      <c r="U227" s="83" t="s">
        <v>89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3">
        <v>71</v>
      </c>
      <c r="P228" s="87">
        <v>1544.4</v>
      </c>
      <c r="Q228" s="84" t="s">
        <v>83</v>
      </c>
      <c r="R228" s="84" t="s">
        <v>10</v>
      </c>
      <c r="S228" s="84" t="s">
        <v>82</v>
      </c>
      <c r="T228" s="83" t="s">
        <v>93</v>
      </c>
      <c r="U228" s="83" t="s">
        <v>89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75</v>
      </c>
      <c r="O229" s="83">
        <v>72</v>
      </c>
      <c r="P229" s="86">
        <v>0</v>
      </c>
      <c r="Q229" s="84" t="s">
        <v>81</v>
      </c>
      <c r="R229" s="84" t="s">
        <v>10</v>
      </c>
      <c r="S229" s="84" t="s">
        <v>10</v>
      </c>
      <c r="T229" s="83" t="s">
        <v>85</v>
      </c>
      <c r="U229" s="83" t="s">
        <v>89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3">
        <v>72</v>
      </c>
      <c r="P230" s="87">
        <v>1324.85</v>
      </c>
      <c r="Q230" s="84" t="s">
        <v>84</v>
      </c>
      <c r="R230" s="84" t="s">
        <v>10</v>
      </c>
      <c r="S230" s="84" t="s">
        <v>82</v>
      </c>
      <c r="T230" s="83" t="s">
        <v>92</v>
      </c>
      <c r="U230" s="83" t="s">
        <v>89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3">
        <v>72</v>
      </c>
      <c r="P231" s="87">
        <v>7853.08</v>
      </c>
      <c r="Q231" s="84" t="s">
        <v>83</v>
      </c>
      <c r="R231" s="84" t="s">
        <v>10</v>
      </c>
      <c r="S231" s="84" t="s">
        <v>82</v>
      </c>
      <c r="T231" s="83" t="s">
        <v>93</v>
      </c>
      <c r="U231" s="83" t="s">
        <v>89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3">
        <v>73</v>
      </c>
      <c r="P232" s="86">
        <v>0</v>
      </c>
      <c r="Q232" s="84" t="s">
        <v>81</v>
      </c>
      <c r="R232" s="84" t="s">
        <v>10</v>
      </c>
      <c r="S232" s="84" t="s">
        <v>10</v>
      </c>
      <c r="T232" s="83" t="s">
        <v>85</v>
      </c>
      <c r="U232" s="83" t="s">
        <v>89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3">
        <v>73</v>
      </c>
      <c r="P233" s="87">
        <v>1324.85</v>
      </c>
      <c r="Q233" s="84" t="s">
        <v>84</v>
      </c>
      <c r="R233" s="84" t="s">
        <v>10</v>
      </c>
      <c r="S233" s="84" t="s">
        <v>82</v>
      </c>
      <c r="T233" s="83" t="s">
        <v>92</v>
      </c>
      <c r="U233" s="83" t="s">
        <v>89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75</v>
      </c>
      <c r="O234" s="83">
        <v>73</v>
      </c>
      <c r="P234" s="87">
        <v>7853.08</v>
      </c>
      <c r="Q234" s="84" t="s">
        <v>83</v>
      </c>
      <c r="R234" s="84" t="s">
        <v>10</v>
      </c>
      <c r="S234" s="84" t="s">
        <v>82</v>
      </c>
      <c r="T234" s="83" t="s">
        <v>93</v>
      </c>
      <c r="U234" s="83" t="s">
        <v>89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3">
        <v>74</v>
      </c>
      <c r="P235" s="86">
        <v>0</v>
      </c>
      <c r="Q235" s="84" t="s">
        <v>81</v>
      </c>
      <c r="R235" s="84" t="s">
        <v>10</v>
      </c>
      <c r="S235" s="84" t="s">
        <v>10</v>
      </c>
      <c r="T235" s="83" t="s">
        <v>85</v>
      </c>
      <c r="U235" s="83" t="s">
        <v>89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3">
        <v>74</v>
      </c>
      <c r="P236" s="87">
        <v>1247.8699999999999</v>
      </c>
      <c r="Q236" s="84" t="s">
        <v>84</v>
      </c>
      <c r="R236" s="84" t="s">
        <v>10</v>
      </c>
      <c r="S236" s="84" t="s">
        <v>82</v>
      </c>
      <c r="T236" s="83" t="s">
        <v>92</v>
      </c>
      <c r="U236" s="83" t="s">
        <v>89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3">
        <v>74</v>
      </c>
      <c r="P237" s="87">
        <v>7853.08</v>
      </c>
      <c r="Q237" s="84" t="s">
        <v>83</v>
      </c>
      <c r="R237" s="84" t="s">
        <v>10</v>
      </c>
      <c r="S237" s="84" t="s">
        <v>82</v>
      </c>
      <c r="T237" s="83" t="s">
        <v>93</v>
      </c>
      <c r="U237" s="83" t="s">
        <v>89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3">
        <v>74</v>
      </c>
      <c r="P238" s="86">
        <v>76.98</v>
      </c>
      <c r="Q238" s="84" t="s">
        <v>84</v>
      </c>
      <c r="R238" s="84" t="s">
        <v>10</v>
      </c>
      <c r="S238" s="84" t="s">
        <v>10</v>
      </c>
      <c r="T238" s="83" t="s">
        <v>94</v>
      </c>
      <c r="U238" s="83" t="s">
        <v>89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75</v>
      </c>
      <c r="O239" s="83">
        <v>75</v>
      </c>
      <c r="P239" s="86">
        <v>0</v>
      </c>
      <c r="Q239" s="84" t="s">
        <v>81</v>
      </c>
      <c r="R239" s="84" t="s">
        <v>10</v>
      </c>
      <c r="S239" s="84" t="s">
        <v>10</v>
      </c>
      <c r="T239" s="83" t="s">
        <v>85</v>
      </c>
      <c r="U239" s="83" t="s">
        <v>89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3">
        <v>75</v>
      </c>
      <c r="P240" s="86">
        <v>615.85</v>
      </c>
      <c r="Q240" s="84" t="s">
        <v>83</v>
      </c>
      <c r="R240" s="84" t="s">
        <v>10</v>
      </c>
      <c r="S240" s="84" t="s">
        <v>82</v>
      </c>
      <c r="T240" s="83" t="s">
        <v>93</v>
      </c>
      <c r="U240" s="83" t="s">
        <v>89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3">
        <v>75</v>
      </c>
      <c r="P241" s="87">
        <v>1324.85</v>
      </c>
      <c r="Q241" s="84" t="s">
        <v>84</v>
      </c>
      <c r="R241" s="84" t="s">
        <v>10</v>
      </c>
      <c r="S241" s="84" t="s">
        <v>10</v>
      </c>
      <c r="T241" s="83" t="s">
        <v>94</v>
      </c>
      <c r="U241" s="83" t="s">
        <v>89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3">
        <v>75</v>
      </c>
      <c r="P242" s="87">
        <v>7237.23</v>
      </c>
      <c r="Q242" s="84" t="s">
        <v>83</v>
      </c>
      <c r="R242" s="84" t="s">
        <v>10</v>
      </c>
      <c r="S242" s="84" t="s">
        <v>10</v>
      </c>
      <c r="T242" s="83" t="s">
        <v>95</v>
      </c>
      <c r="U242" s="83" t="s">
        <v>89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3">
        <v>76</v>
      </c>
      <c r="P243" s="86">
        <v>0</v>
      </c>
      <c r="Q243" s="84" t="s">
        <v>81</v>
      </c>
      <c r="R243" s="84" t="s">
        <v>10</v>
      </c>
      <c r="S243" s="84" t="s">
        <v>10</v>
      </c>
      <c r="T243" s="83" t="s">
        <v>85</v>
      </c>
      <c r="U243" s="83" t="s">
        <v>89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75</v>
      </c>
      <c r="O244" s="83">
        <v>76</v>
      </c>
      <c r="P244" s="87">
        <v>1324.85</v>
      </c>
      <c r="Q244" s="84" t="s">
        <v>84</v>
      </c>
      <c r="R244" s="84" t="s">
        <v>10</v>
      </c>
      <c r="S244" s="84" t="s">
        <v>10</v>
      </c>
      <c r="T244" s="83" t="s">
        <v>94</v>
      </c>
      <c r="U244" s="83" t="s">
        <v>89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3">
        <v>76</v>
      </c>
      <c r="P245" s="87">
        <v>7853.08</v>
      </c>
      <c r="Q245" s="84" t="s">
        <v>83</v>
      </c>
      <c r="R245" s="84" t="s">
        <v>10</v>
      </c>
      <c r="S245" s="84" t="s">
        <v>10</v>
      </c>
      <c r="T245" s="83" t="s">
        <v>95</v>
      </c>
      <c r="U245" s="83" t="s">
        <v>89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3">
        <v>77</v>
      </c>
      <c r="P246" s="86">
        <v>0</v>
      </c>
      <c r="Q246" s="84" t="s">
        <v>81</v>
      </c>
      <c r="R246" s="84" t="s">
        <v>10</v>
      </c>
      <c r="S246" s="84" t="s">
        <v>10</v>
      </c>
      <c r="T246" s="83" t="s">
        <v>85</v>
      </c>
      <c r="U246" s="83" t="s">
        <v>89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3">
        <v>77</v>
      </c>
      <c r="P247" s="87">
        <v>1324.85</v>
      </c>
      <c r="Q247" s="84" t="s">
        <v>84</v>
      </c>
      <c r="R247" s="84" t="s">
        <v>10</v>
      </c>
      <c r="S247" s="84" t="s">
        <v>10</v>
      </c>
      <c r="T247" s="83" t="s">
        <v>94</v>
      </c>
      <c r="U247" s="83" t="s">
        <v>89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3">
        <v>77</v>
      </c>
      <c r="P248" s="87">
        <v>7853.08</v>
      </c>
      <c r="Q248" s="84" t="s">
        <v>83</v>
      </c>
      <c r="R248" s="84" t="s">
        <v>10</v>
      </c>
      <c r="S248" s="84" t="s">
        <v>10</v>
      </c>
      <c r="T248" s="83" t="s">
        <v>95</v>
      </c>
      <c r="U248" s="83" t="s">
        <v>89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75</v>
      </c>
      <c r="O249" s="83">
        <v>78</v>
      </c>
      <c r="P249" s="86">
        <v>0</v>
      </c>
      <c r="Q249" s="84" t="s">
        <v>81</v>
      </c>
      <c r="R249" s="84" t="s">
        <v>10</v>
      </c>
      <c r="S249" s="84" t="s">
        <v>10</v>
      </c>
      <c r="T249" s="83" t="s">
        <v>85</v>
      </c>
      <c r="U249" s="83" t="s">
        <v>89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3">
        <v>78</v>
      </c>
      <c r="P250" s="87">
        <v>1324.85</v>
      </c>
      <c r="Q250" s="84" t="s">
        <v>84</v>
      </c>
      <c r="R250" s="84" t="s">
        <v>10</v>
      </c>
      <c r="S250" s="84" t="s">
        <v>10</v>
      </c>
      <c r="T250" s="83" t="s">
        <v>94</v>
      </c>
      <c r="U250" s="83" t="s">
        <v>89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3">
        <v>78</v>
      </c>
      <c r="P251" s="87">
        <v>7853.08</v>
      </c>
      <c r="Q251" s="84" t="s">
        <v>83</v>
      </c>
      <c r="R251" s="84" t="s">
        <v>10</v>
      </c>
      <c r="S251" s="84" t="s">
        <v>10</v>
      </c>
      <c r="T251" s="83" t="s">
        <v>95</v>
      </c>
      <c r="U251" s="83" t="s">
        <v>89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3">
        <v>79</v>
      </c>
      <c r="P252" s="86">
        <v>0</v>
      </c>
      <c r="Q252" s="84" t="s">
        <v>81</v>
      </c>
      <c r="R252" s="84" t="s">
        <v>10</v>
      </c>
      <c r="S252" s="84" t="s">
        <v>10</v>
      </c>
      <c r="T252" s="83" t="s">
        <v>85</v>
      </c>
      <c r="U252" s="83" t="s">
        <v>89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3">
        <v>79</v>
      </c>
      <c r="P253" s="87">
        <v>1324.85</v>
      </c>
      <c r="Q253" s="84" t="s">
        <v>84</v>
      </c>
      <c r="R253" s="84" t="s">
        <v>10</v>
      </c>
      <c r="S253" s="84" t="s">
        <v>10</v>
      </c>
      <c r="T253" s="83" t="s">
        <v>94</v>
      </c>
      <c r="U253" s="83" t="s">
        <v>89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75</v>
      </c>
      <c r="O254" s="83">
        <v>79</v>
      </c>
      <c r="P254" s="87">
        <v>7853.08</v>
      </c>
      <c r="Q254" s="84" t="s">
        <v>83</v>
      </c>
      <c r="R254" s="84" t="s">
        <v>10</v>
      </c>
      <c r="S254" s="84" t="s">
        <v>10</v>
      </c>
      <c r="T254" s="83" t="s">
        <v>95</v>
      </c>
      <c r="U254" s="83" t="s">
        <v>89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3">
        <v>80</v>
      </c>
      <c r="P255" s="86">
        <v>0</v>
      </c>
      <c r="Q255" s="84" t="s">
        <v>81</v>
      </c>
      <c r="R255" s="84" t="s">
        <v>10</v>
      </c>
      <c r="S255" s="84" t="s">
        <v>10</v>
      </c>
      <c r="T255" s="83" t="s">
        <v>85</v>
      </c>
      <c r="U255" s="83" t="s">
        <v>89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3">
        <v>80</v>
      </c>
      <c r="P256" s="87">
        <v>1324.85</v>
      </c>
      <c r="Q256" s="84" t="s">
        <v>84</v>
      </c>
      <c r="R256" s="84" t="s">
        <v>10</v>
      </c>
      <c r="S256" s="84" t="s">
        <v>10</v>
      </c>
      <c r="T256" s="83" t="s">
        <v>94</v>
      </c>
      <c r="U256" s="83" t="s">
        <v>89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3">
        <v>80</v>
      </c>
      <c r="P257" s="87">
        <v>7853.08</v>
      </c>
      <c r="Q257" s="84" t="s">
        <v>83</v>
      </c>
      <c r="R257" s="84" t="s">
        <v>10</v>
      </c>
      <c r="S257" s="84" t="s">
        <v>10</v>
      </c>
      <c r="T257" s="83" t="s">
        <v>95</v>
      </c>
      <c r="U257" s="83" t="s">
        <v>89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3">
        <v>81</v>
      </c>
      <c r="P258" s="86">
        <v>0</v>
      </c>
      <c r="Q258" s="84" t="s">
        <v>81</v>
      </c>
      <c r="R258" s="84" t="s">
        <v>10</v>
      </c>
      <c r="S258" s="84" t="s">
        <v>10</v>
      </c>
      <c r="T258" s="83" t="s">
        <v>85</v>
      </c>
      <c r="U258" s="83" t="s">
        <v>89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75</v>
      </c>
      <c r="O259" s="83">
        <v>81</v>
      </c>
      <c r="P259" s="87">
        <v>1324.85</v>
      </c>
      <c r="Q259" s="84" t="s">
        <v>84</v>
      </c>
      <c r="R259" s="84" t="s">
        <v>10</v>
      </c>
      <c r="S259" s="84" t="s">
        <v>10</v>
      </c>
      <c r="T259" s="83" t="s">
        <v>94</v>
      </c>
      <c r="U259" s="83" t="s">
        <v>89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3">
        <v>81</v>
      </c>
      <c r="P260" s="87">
        <v>7853.08</v>
      </c>
      <c r="Q260" s="84" t="s">
        <v>83</v>
      </c>
      <c r="R260" s="84" t="s">
        <v>10</v>
      </c>
      <c r="S260" s="84" t="s">
        <v>10</v>
      </c>
      <c r="T260" s="83" t="s">
        <v>95</v>
      </c>
      <c r="U260" s="83" t="s">
        <v>89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3">
        <v>82</v>
      </c>
      <c r="P261" s="86">
        <v>0</v>
      </c>
      <c r="Q261" s="84" t="s">
        <v>81</v>
      </c>
      <c r="R261" s="84" t="s">
        <v>10</v>
      </c>
      <c r="S261" s="84" t="s">
        <v>10</v>
      </c>
      <c r="T261" s="83" t="s">
        <v>85</v>
      </c>
      <c r="U261" s="83" t="s">
        <v>89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3">
        <v>82</v>
      </c>
      <c r="P262" s="87">
        <v>1324.85</v>
      </c>
      <c r="Q262" s="84" t="s">
        <v>84</v>
      </c>
      <c r="R262" s="84" t="s">
        <v>10</v>
      </c>
      <c r="S262" s="84" t="s">
        <v>10</v>
      </c>
      <c r="T262" s="83" t="s">
        <v>94</v>
      </c>
      <c r="U262" s="83" t="s">
        <v>89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3">
        <v>82</v>
      </c>
      <c r="P263" s="87">
        <v>7853.08</v>
      </c>
      <c r="Q263" s="84" t="s">
        <v>83</v>
      </c>
      <c r="R263" s="84" t="s">
        <v>10</v>
      </c>
      <c r="S263" s="84" t="s">
        <v>10</v>
      </c>
      <c r="T263" s="83" t="s">
        <v>95</v>
      </c>
      <c r="U263" s="83" t="s">
        <v>89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75</v>
      </c>
      <c r="O264" s="83">
        <v>83</v>
      </c>
      <c r="P264" s="86">
        <v>0</v>
      </c>
      <c r="Q264" s="84" t="s">
        <v>81</v>
      </c>
      <c r="R264" s="84" t="s">
        <v>10</v>
      </c>
      <c r="S264" s="84" t="s">
        <v>10</v>
      </c>
      <c r="T264" s="83" t="s">
        <v>85</v>
      </c>
      <c r="U264" s="83" t="s">
        <v>89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3">
        <v>83</v>
      </c>
      <c r="P265" s="87">
        <v>1324.85</v>
      </c>
      <c r="Q265" s="84" t="s">
        <v>84</v>
      </c>
      <c r="R265" s="84" t="s">
        <v>10</v>
      </c>
      <c r="S265" s="84" t="s">
        <v>10</v>
      </c>
      <c r="T265" s="83" t="s">
        <v>94</v>
      </c>
      <c r="U265" s="83" t="s">
        <v>89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3">
        <v>83</v>
      </c>
      <c r="P266" s="87">
        <v>7853.08</v>
      </c>
      <c r="Q266" s="84" t="s">
        <v>83</v>
      </c>
      <c r="R266" s="84" t="s">
        <v>10</v>
      </c>
      <c r="S266" s="84" t="s">
        <v>10</v>
      </c>
      <c r="T266" s="83" t="s">
        <v>95</v>
      </c>
      <c r="U266" s="83" t="s">
        <v>89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3">
        <v>84</v>
      </c>
      <c r="P267" s="86">
        <v>0</v>
      </c>
      <c r="Q267" s="84" t="s">
        <v>81</v>
      </c>
      <c r="R267" s="84" t="s">
        <v>10</v>
      </c>
      <c r="S267" s="84" t="s">
        <v>10</v>
      </c>
      <c r="T267" s="83" t="s">
        <v>85</v>
      </c>
      <c r="U267" s="83" t="s">
        <v>89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3">
        <v>84</v>
      </c>
      <c r="P268" s="87">
        <v>1324.85</v>
      </c>
      <c r="Q268" s="84" t="s">
        <v>84</v>
      </c>
      <c r="R268" s="84" t="s">
        <v>10</v>
      </c>
      <c r="S268" s="84" t="s">
        <v>10</v>
      </c>
      <c r="T268" s="83" t="s">
        <v>94</v>
      </c>
      <c r="U268" s="83" t="s">
        <v>89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75</v>
      </c>
      <c r="O269" s="83">
        <v>84</v>
      </c>
      <c r="P269" s="87">
        <v>7853.08</v>
      </c>
      <c r="Q269" s="84" t="s">
        <v>83</v>
      </c>
      <c r="R269" s="84" t="s">
        <v>10</v>
      </c>
      <c r="S269" s="84" t="s">
        <v>10</v>
      </c>
      <c r="T269" s="83" t="s">
        <v>95</v>
      </c>
      <c r="U269" s="83" t="s">
        <v>89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3">
        <v>85</v>
      </c>
      <c r="P270" s="86">
        <v>0</v>
      </c>
      <c r="Q270" s="84" t="s">
        <v>81</v>
      </c>
      <c r="R270" s="84" t="s">
        <v>10</v>
      </c>
      <c r="S270" s="84" t="s">
        <v>10</v>
      </c>
      <c r="T270" s="83" t="s">
        <v>85</v>
      </c>
      <c r="U270" s="83" t="s">
        <v>89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3">
        <v>85</v>
      </c>
      <c r="P271" s="87">
        <v>1324.85</v>
      </c>
      <c r="Q271" s="84" t="s">
        <v>84</v>
      </c>
      <c r="R271" s="84" t="s">
        <v>10</v>
      </c>
      <c r="S271" s="84" t="s">
        <v>10</v>
      </c>
      <c r="T271" s="83" t="s">
        <v>94</v>
      </c>
      <c r="U271" s="83" t="s">
        <v>89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3">
        <v>85</v>
      </c>
      <c r="P272" s="87">
        <v>7853.08</v>
      </c>
      <c r="Q272" s="84" t="s">
        <v>83</v>
      </c>
      <c r="R272" s="84" t="s">
        <v>10</v>
      </c>
      <c r="S272" s="84" t="s">
        <v>10</v>
      </c>
      <c r="T272" s="83" t="s">
        <v>95</v>
      </c>
      <c r="U272" s="83" t="s">
        <v>89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3">
        <v>86</v>
      </c>
      <c r="P273" s="86">
        <v>0</v>
      </c>
      <c r="Q273" s="84" t="s">
        <v>81</v>
      </c>
      <c r="R273" s="84" t="s">
        <v>10</v>
      </c>
      <c r="S273" s="84" t="s">
        <v>10</v>
      </c>
      <c r="T273" s="83" t="s">
        <v>85</v>
      </c>
      <c r="U273" s="83" t="s">
        <v>89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75</v>
      </c>
      <c r="O274" s="83">
        <v>86</v>
      </c>
      <c r="P274" s="87">
        <v>1324.85</v>
      </c>
      <c r="Q274" s="84" t="s">
        <v>84</v>
      </c>
      <c r="R274" s="84" t="s">
        <v>10</v>
      </c>
      <c r="S274" s="84" t="s">
        <v>10</v>
      </c>
      <c r="T274" s="83" t="s">
        <v>94</v>
      </c>
      <c r="U274" s="83" t="s">
        <v>89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3">
        <v>86</v>
      </c>
      <c r="P275" s="87">
        <v>7853.08</v>
      </c>
      <c r="Q275" s="84" t="s">
        <v>83</v>
      </c>
      <c r="R275" s="84" t="s">
        <v>10</v>
      </c>
      <c r="S275" s="84" t="s">
        <v>10</v>
      </c>
      <c r="T275" s="83" t="s">
        <v>95</v>
      </c>
      <c r="U275" s="83" t="s">
        <v>89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3">
        <v>87</v>
      </c>
      <c r="P276" s="86">
        <v>0</v>
      </c>
      <c r="Q276" s="84" t="s">
        <v>81</v>
      </c>
      <c r="R276" s="84" t="s">
        <v>10</v>
      </c>
      <c r="S276" s="84" t="s">
        <v>10</v>
      </c>
      <c r="T276" s="83" t="s">
        <v>85</v>
      </c>
      <c r="U276" s="83" t="s">
        <v>89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3">
        <v>87</v>
      </c>
      <c r="P277" s="87">
        <v>1324.85</v>
      </c>
      <c r="Q277" s="84" t="s">
        <v>84</v>
      </c>
      <c r="R277" s="84" t="s">
        <v>10</v>
      </c>
      <c r="S277" s="84" t="s">
        <v>10</v>
      </c>
      <c r="T277" s="83" t="s">
        <v>94</v>
      </c>
      <c r="U277" s="83" t="s">
        <v>89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3">
        <v>87</v>
      </c>
      <c r="P278" s="87">
        <v>7853.08</v>
      </c>
      <c r="Q278" s="84" t="s">
        <v>83</v>
      </c>
      <c r="R278" s="84" t="s">
        <v>10</v>
      </c>
      <c r="S278" s="84" t="s">
        <v>10</v>
      </c>
      <c r="T278" s="83" t="s">
        <v>95</v>
      </c>
      <c r="U278" s="83" t="s">
        <v>89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75</v>
      </c>
      <c r="O279" s="83">
        <v>88</v>
      </c>
      <c r="P279" s="86">
        <v>0</v>
      </c>
      <c r="Q279" s="84" t="s">
        <v>81</v>
      </c>
      <c r="R279" s="84" t="s">
        <v>10</v>
      </c>
      <c r="S279" s="84" t="s">
        <v>10</v>
      </c>
      <c r="T279" s="83" t="s">
        <v>85</v>
      </c>
      <c r="U279" s="83" t="s">
        <v>89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3">
        <v>88</v>
      </c>
      <c r="P280" s="87">
        <v>1324.85</v>
      </c>
      <c r="Q280" s="84" t="s">
        <v>84</v>
      </c>
      <c r="R280" s="84" t="s">
        <v>10</v>
      </c>
      <c r="S280" s="84" t="s">
        <v>10</v>
      </c>
      <c r="T280" s="83" t="s">
        <v>94</v>
      </c>
      <c r="U280" s="83" t="s">
        <v>89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3">
        <v>88</v>
      </c>
      <c r="P281" s="87">
        <v>7853.08</v>
      </c>
      <c r="Q281" s="84" t="s">
        <v>83</v>
      </c>
      <c r="R281" s="84" t="s">
        <v>10</v>
      </c>
      <c r="S281" s="84" t="s">
        <v>10</v>
      </c>
      <c r="T281" s="83" t="s">
        <v>95</v>
      </c>
      <c r="U281" s="83" t="s">
        <v>89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3">
        <v>89</v>
      </c>
      <c r="P282" s="86">
        <v>0</v>
      </c>
      <c r="Q282" s="84" t="s">
        <v>81</v>
      </c>
      <c r="R282" s="84" t="s">
        <v>10</v>
      </c>
      <c r="S282" s="84" t="s">
        <v>10</v>
      </c>
      <c r="T282" s="83" t="s">
        <v>85</v>
      </c>
      <c r="U282" s="83" t="s">
        <v>89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3">
        <v>89</v>
      </c>
      <c r="P283" s="87">
        <v>1324.85</v>
      </c>
      <c r="Q283" s="84" t="s">
        <v>84</v>
      </c>
      <c r="R283" s="84" t="s">
        <v>10</v>
      </c>
      <c r="S283" s="84" t="s">
        <v>10</v>
      </c>
      <c r="T283" s="83" t="s">
        <v>94</v>
      </c>
      <c r="U283" s="83" t="s">
        <v>89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75</v>
      </c>
      <c r="O284" s="83">
        <v>89</v>
      </c>
      <c r="P284" s="87">
        <v>7853.08</v>
      </c>
      <c r="Q284" s="84" t="s">
        <v>83</v>
      </c>
      <c r="R284" s="84" t="s">
        <v>10</v>
      </c>
      <c r="S284" s="84" t="s">
        <v>10</v>
      </c>
      <c r="T284" s="83" t="s">
        <v>95</v>
      </c>
      <c r="U284" s="83" t="s">
        <v>89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3">
        <v>90</v>
      </c>
      <c r="P285" s="86">
        <v>0</v>
      </c>
      <c r="Q285" s="84" t="s">
        <v>81</v>
      </c>
      <c r="R285" s="84" t="s">
        <v>10</v>
      </c>
      <c r="S285" s="84" t="s">
        <v>10</v>
      </c>
      <c r="T285" s="83" t="s">
        <v>85</v>
      </c>
      <c r="U285" s="83" t="s">
        <v>89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3">
        <v>90</v>
      </c>
      <c r="P286" s="87">
        <v>1324.85</v>
      </c>
      <c r="Q286" s="84" t="s">
        <v>84</v>
      </c>
      <c r="R286" s="84" t="s">
        <v>10</v>
      </c>
      <c r="S286" s="84" t="s">
        <v>10</v>
      </c>
      <c r="T286" s="83" t="s">
        <v>94</v>
      </c>
      <c r="U286" s="83" t="s">
        <v>89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3">
        <v>90</v>
      </c>
      <c r="P287" s="87">
        <v>7853.08</v>
      </c>
      <c r="Q287" s="84" t="s">
        <v>83</v>
      </c>
      <c r="R287" s="84" t="s">
        <v>10</v>
      </c>
      <c r="S287" s="84" t="s">
        <v>10</v>
      </c>
      <c r="T287" s="83" t="s">
        <v>95</v>
      </c>
      <c r="U287" s="83" t="s">
        <v>89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3">
        <v>91</v>
      </c>
      <c r="P288" s="86">
        <v>0</v>
      </c>
      <c r="Q288" s="84" t="s">
        <v>81</v>
      </c>
      <c r="R288" s="84" t="s">
        <v>10</v>
      </c>
      <c r="S288" s="84" t="s">
        <v>10</v>
      </c>
      <c r="T288" s="83" t="s">
        <v>85</v>
      </c>
      <c r="U288" s="83" t="s">
        <v>89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15.75" thickBot="1">
      <c r="N289" s="3" t="s">
        <v>75</v>
      </c>
      <c r="O289" s="83">
        <v>91</v>
      </c>
      <c r="P289" s="87">
        <v>1324.85</v>
      </c>
      <c r="Q289" s="84" t="s">
        <v>84</v>
      </c>
      <c r="R289" s="84" t="s">
        <v>10</v>
      </c>
      <c r="S289" s="84" t="s">
        <v>10</v>
      </c>
      <c r="T289" s="83" t="s">
        <v>94</v>
      </c>
      <c r="U289" s="83" t="s">
        <v>89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3">
        <v>91</v>
      </c>
      <c r="P290" s="87">
        <v>7853.08</v>
      </c>
      <c r="Q290" s="84" t="s">
        <v>83</v>
      </c>
      <c r="R290" s="84" t="s">
        <v>10</v>
      </c>
      <c r="S290" s="84" t="s">
        <v>10</v>
      </c>
      <c r="T290" s="83" t="s">
        <v>95</v>
      </c>
      <c r="U290" s="83" t="s">
        <v>89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3">
        <v>92</v>
      </c>
      <c r="P291" s="86">
        <v>0</v>
      </c>
      <c r="Q291" s="84" t="s">
        <v>81</v>
      </c>
      <c r="R291" s="84" t="s">
        <v>10</v>
      </c>
      <c r="S291" s="84" t="s">
        <v>10</v>
      </c>
      <c r="T291" s="83" t="s">
        <v>85</v>
      </c>
      <c r="U291" s="83" t="s">
        <v>89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3">
        <v>92</v>
      </c>
      <c r="P292" s="87">
        <v>1324.85</v>
      </c>
      <c r="Q292" s="84" t="s">
        <v>84</v>
      </c>
      <c r="R292" s="84" t="s">
        <v>10</v>
      </c>
      <c r="S292" s="84" t="s">
        <v>10</v>
      </c>
      <c r="T292" s="83" t="s">
        <v>94</v>
      </c>
      <c r="U292" s="83" t="s">
        <v>89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3">
        <v>92</v>
      </c>
      <c r="P293" s="87">
        <v>7853.08</v>
      </c>
      <c r="Q293" s="84" t="s">
        <v>83</v>
      </c>
      <c r="R293" s="84" t="s">
        <v>10</v>
      </c>
      <c r="S293" s="84" t="s">
        <v>10</v>
      </c>
      <c r="T293" s="83" t="s">
        <v>95</v>
      </c>
      <c r="U293" s="83" t="s">
        <v>89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3">
        <v>93</v>
      </c>
      <c r="P294" s="86">
        <v>0</v>
      </c>
      <c r="Q294" s="84" t="s">
        <v>81</v>
      </c>
      <c r="R294" s="84" t="s">
        <v>10</v>
      </c>
      <c r="S294" s="84" t="s">
        <v>10</v>
      </c>
      <c r="T294" s="83" t="s">
        <v>85</v>
      </c>
      <c r="U294" s="83" t="s">
        <v>89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75</v>
      </c>
      <c r="O295" s="83">
        <v>93</v>
      </c>
      <c r="P295" s="87">
        <v>1324.85</v>
      </c>
      <c r="Q295" s="84" t="s">
        <v>84</v>
      </c>
      <c r="R295" s="84" t="s">
        <v>10</v>
      </c>
      <c r="S295" s="84" t="s">
        <v>10</v>
      </c>
      <c r="T295" s="83" t="s">
        <v>94</v>
      </c>
      <c r="U295" s="83" t="s">
        <v>89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3">
        <v>93</v>
      </c>
      <c r="P296" s="87">
        <v>7853.08</v>
      </c>
      <c r="Q296" s="84" t="s">
        <v>83</v>
      </c>
      <c r="R296" s="84" t="s">
        <v>10</v>
      </c>
      <c r="S296" s="84" t="s">
        <v>10</v>
      </c>
      <c r="T296" s="83" t="s">
        <v>95</v>
      </c>
      <c r="U296" s="83" t="s">
        <v>89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3">
        <v>94</v>
      </c>
      <c r="P297" s="86">
        <v>0</v>
      </c>
      <c r="Q297" s="84" t="s">
        <v>81</v>
      </c>
      <c r="R297" s="84" t="s">
        <v>10</v>
      </c>
      <c r="S297" s="84" t="s">
        <v>10</v>
      </c>
      <c r="T297" s="83" t="s">
        <v>85</v>
      </c>
      <c r="U297" s="83" t="s">
        <v>89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3">
        <v>94</v>
      </c>
      <c r="P298" s="87">
        <v>1324.85</v>
      </c>
      <c r="Q298" s="84" t="s">
        <v>84</v>
      </c>
      <c r="R298" s="84" t="s">
        <v>10</v>
      </c>
      <c r="S298" s="84" t="s">
        <v>10</v>
      </c>
      <c r="T298" s="83" t="s">
        <v>94</v>
      </c>
      <c r="U298" s="83" t="s">
        <v>89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3">
        <v>94</v>
      </c>
      <c r="P299" s="87">
        <v>7853.08</v>
      </c>
      <c r="Q299" s="84" t="s">
        <v>83</v>
      </c>
      <c r="R299" s="84" t="s">
        <v>10</v>
      </c>
      <c r="S299" s="84" t="s">
        <v>10</v>
      </c>
      <c r="T299" s="83" t="s">
        <v>95</v>
      </c>
      <c r="U299" s="83" t="s">
        <v>89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3">
        <v>95</v>
      </c>
      <c r="P300" s="86">
        <v>0</v>
      </c>
      <c r="Q300" s="84" t="s">
        <v>81</v>
      </c>
      <c r="R300" s="84" t="s">
        <v>10</v>
      </c>
      <c r="S300" s="84" t="s">
        <v>10</v>
      </c>
      <c r="T300" s="83" t="s">
        <v>85</v>
      </c>
      <c r="U300" s="83" t="s">
        <v>89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75</v>
      </c>
      <c r="O301" s="83">
        <v>95</v>
      </c>
      <c r="P301" s="87">
        <v>1324.85</v>
      </c>
      <c r="Q301" s="84" t="s">
        <v>84</v>
      </c>
      <c r="R301" s="84" t="s">
        <v>10</v>
      </c>
      <c r="S301" s="84" t="s">
        <v>10</v>
      </c>
      <c r="T301" s="83" t="s">
        <v>94</v>
      </c>
      <c r="U301" s="83" t="s">
        <v>89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3">
        <v>95</v>
      </c>
      <c r="P302" s="87">
        <v>7853.08</v>
      </c>
      <c r="Q302" s="84" t="s">
        <v>83</v>
      </c>
      <c r="R302" s="84" t="s">
        <v>10</v>
      </c>
      <c r="S302" s="84" t="s">
        <v>10</v>
      </c>
      <c r="T302" s="83" t="s">
        <v>95</v>
      </c>
      <c r="U302" s="83" t="s">
        <v>89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3">
        <v>96</v>
      </c>
      <c r="P303" s="86">
        <v>0</v>
      </c>
      <c r="Q303" s="84" t="s">
        <v>81</v>
      </c>
      <c r="R303" s="84" t="s">
        <v>10</v>
      </c>
      <c r="S303" s="84" t="s">
        <v>10</v>
      </c>
      <c r="T303" s="83" t="s">
        <v>85</v>
      </c>
      <c r="U303" s="83" t="s">
        <v>89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3">
        <v>96</v>
      </c>
      <c r="P304" s="87">
        <v>1324.85</v>
      </c>
      <c r="Q304" s="84" t="s">
        <v>84</v>
      </c>
      <c r="R304" s="84" t="s">
        <v>10</v>
      </c>
      <c r="S304" s="84" t="s">
        <v>10</v>
      </c>
      <c r="T304" s="83" t="s">
        <v>94</v>
      </c>
      <c r="U304" s="83" t="s">
        <v>89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3">
        <v>96</v>
      </c>
      <c r="P305" s="87">
        <v>7853.08</v>
      </c>
      <c r="Q305" s="84" t="s">
        <v>83</v>
      </c>
      <c r="R305" s="84" t="s">
        <v>10</v>
      </c>
      <c r="S305" s="84" t="s">
        <v>10</v>
      </c>
      <c r="T305" s="83" t="s">
        <v>95</v>
      </c>
      <c r="U305" s="83" t="s">
        <v>89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75</v>
      </c>
      <c r="O306" s="83">
        <v>97</v>
      </c>
      <c r="P306" s="86">
        <v>0</v>
      </c>
      <c r="Q306" s="84" t="s">
        <v>81</v>
      </c>
      <c r="R306" s="84" t="s">
        <v>10</v>
      </c>
      <c r="S306" s="84" t="s">
        <v>10</v>
      </c>
      <c r="T306" s="83" t="s">
        <v>85</v>
      </c>
      <c r="U306" s="83" t="s">
        <v>89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3">
        <v>97</v>
      </c>
      <c r="P307" s="87">
        <v>1324.85</v>
      </c>
      <c r="Q307" s="84" t="s">
        <v>84</v>
      </c>
      <c r="R307" s="84" t="s">
        <v>10</v>
      </c>
      <c r="S307" s="84" t="s">
        <v>10</v>
      </c>
      <c r="T307" s="83" t="s">
        <v>94</v>
      </c>
      <c r="U307" s="83" t="s">
        <v>89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3">
        <v>97</v>
      </c>
      <c r="P308" s="87">
        <v>7853.08</v>
      </c>
      <c r="Q308" s="84" t="s">
        <v>83</v>
      </c>
      <c r="R308" s="84" t="s">
        <v>10</v>
      </c>
      <c r="S308" s="84" t="s">
        <v>10</v>
      </c>
      <c r="T308" s="83" t="s">
        <v>95</v>
      </c>
      <c r="U308" s="83" t="s">
        <v>89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3">
        <v>98</v>
      </c>
      <c r="P309" s="86">
        <v>0</v>
      </c>
      <c r="Q309" s="84" t="s">
        <v>81</v>
      </c>
      <c r="R309" s="84" t="s">
        <v>10</v>
      </c>
      <c r="S309" s="84" t="s">
        <v>10</v>
      </c>
      <c r="T309" s="83" t="s">
        <v>85</v>
      </c>
      <c r="U309" s="83" t="s">
        <v>89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3">
        <v>98</v>
      </c>
      <c r="P310" s="87">
        <v>1324.85</v>
      </c>
      <c r="Q310" s="84" t="s">
        <v>84</v>
      </c>
      <c r="R310" s="84" t="s">
        <v>10</v>
      </c>
      <c r="S310" s="84" t="s">
        <v>10</v>
      </c>
      <c r="T310" s="83" t="s">
        <v>94</v>
      </c>
      <c r="U310" s="83" t="s">
        <v>89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75</v>
      </c>
      <c r="O311" s="83">
        <v>98</v>
      </c>
      <c r="P311" s="87">
        <v>7853.08</v>
      </c>
      <c r="Q311" s="84" t="s">
        <v>83</v>
      </c>
      <c r="R311" s="84" t="s">
        <v>10</v>
      </c>
      <c r="S311" s="84" t="s">
        <v>10</v>
      </c>
      <c r="T311" s="83" t="s">
        <v>95</v>
      </c>
      <c r="U311" s="83" t="s">
        <v>89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3">
        <v>99</v>
      </c>
      <c r="P312" s="86">
        <v>0</v>
      </c>
      <c r="Q312" s="84" t="s">
        <v>81</v>
      </c>
      <c r="R312" s="84" t="s">
        <v>10</v>
      </c>
      <c r="S312" s="84" t="s">
        <v>10</v>
      </c>
      <c r="T312" s="83" t="s">
        <v>85</v>
      </c>
      <c r="U312" s="83" t="s">
        <v>89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3">
        <v>99</v>
      </c>
      <c r="P313" s="87">
        <v>1324.85</v>
      </c>
      <c r="Q313" s="84" t="s">
        <v>84</v>
      </c>
      <c r="R313" s="84" t="s">
        <v>10</v>
      </c>
      <c r="S313" s="84" t="s">
        <v>10</v>
      </c>
      <c r="T313" s="83" t="s">
        <v>94</v>
      </c>
      <c r="U313" s="83" t="s">
        <v>89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3">
        <v>99</v>
      </c>
      <c r="P314" s="87">
        <v>7853.08</v>
      </c>
      <c r="Q314" s="84" t="s">
        <v>83</v>
      </c>
      <c r="R314" s="84" t="s">
        <v>10</v>
      </c>
      <c r="S314" s="84" t="s">
        <v>10</v>
      </c>
      <c r="T314" s="83" t="s">
        <v>95</v>
      </c>
      <c r="U314" s="83" t="s">
        <v>89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3">
        <v>100</v>
      </c>
      <c r="P315" s="86">
        <v>0</v>
      </c>
      <c r="Q315" s="84" t="s">
        <v>81</v>
      </c>
      <c r="R315" s="84" t="s">
        <v>10</v>
      </c>
      <c r="S315" s="84" t="s">
        <v>10</v>
      </c>
      <c r="T315" s="83" t="s">
        <v>85</v>
      </c>
      <c r="U315" s="83" t="s">
        <v>89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3">
        <v>100</v>
      </c>
      <c r="P316" s="87">
        <v>1324.85</v>
      </c>
      <c r="Q316" s="84" t="s">
        <v>84</v>
      </c>
      <c r="R316" s="84" t="s">
        <v>10</v>
      </c>
      <c r="S316" s="84" t="s">
        <v>10</v>
      </c>
      <c r="T316" s="83" t="s">
        <v>94</v>
      </c>
      <c r="U316" s="83" t="s">
        <v>89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3">
        <v>100</v>
      </c>
      <c r="P317" s="87">
        <v>7853.08</v>
      </c>
      <c r="Q317" s="84" t="s">
        <v>83</v>
      </c>
      <c r="R317" s="84" t="s">
        <v>10</v>
      </c>
      <c r="S317" s="84" t="s">
        <v>10</v>
      </c>
      <c r="T317" s="83" t="s">
        <v>95</v>
      </c>
      <c r="U317" s="83" t="s">
        <v>89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75</v>
      </c>
      <c r="O318" s="83">
        <v>101</v>
      </c>
      <c r="P318" s="86">
        <v>0</v>
      </c>
      <c r="Q318" s="84" t="s">
        <v>81</v>
      </c>
      <c r="R318" s="84" t="s">
        <v>10</v>
      </c>
      <c r="S318" s="84" t="s">
        <v>10</v>
      </c>
      <c r="T318" s="83" t="s">
        <v>85</v>
      </c>
      <c r="U318" s="83" t="s">
        <v>89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3">
        <v>101</v>
      </c>
      <c r="P319" s="87">
        <v>1324.85</v>
      </c>
      <c r="Q319" s="84" t="s">
        <v>84</v>
      </c>
      <c r="R319" s="84" t="s">
        <v>10</v>
      </c>
      <c r="S319" s="84" t="s">
        <v>10</v>
      </c>
      <c r="T319" s="83" t="s">
        <v>94</v>
      </c>
      <c r="U319" s="83" t="s">
        <v>89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3">
        <v>101</v>
      </c>
      <c r="P320" s="87">
        <v>7853.08</v>
      </c>
      <c r="Q320" s="84" t="s">
        <v>83</v>
      </c>
      <c r="R320" s="84" t="s">
        <v>10</v>
      </c>
      <c r="S320" s="84" t="s">
        <v>10</v>
      </c>
      <c r="T320" s="83" t="s">
        <v>95</v>
      </c>
      <c r="U320" s="83" t="s">
        <v>89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3">
        <v>102</v>
      </c>
      <c r="P321" s="86">
        <v>0</v>
      </c>
      <c r="Q321" s="84" t="s">
        <v>81</v>
      </c>
      <c r="R321" s="84" t="s">
        <v>10</v>
      </c>
      <c r="S321" s="84" t="s">
        <v>10</v>
      </c>
      <c r="T321" s="83" t="s">
        <v>85</v>
      </c>
      <c r="U321" s="83" t="s">
        <v>89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75</v>
      </c>
      <c r="O322" s="83">
        <v>102</v>
      </c>
      <c r="P322" s="87">
        <v>1324.85</v>
      </c>
      <c r="Q322" s="84" t="s">
        <v>84</v>
      </c>
      <c r="R322" s="84" t="s">
        <v>10</v>
      </c>
      <c r="S322" s="84" t="s">
        <v>10</v>
      </c>
      <c r="T322" s="83" t="s">
        <v>94</v>
      </c>
      <c r="U322" s="83" t="s">
        <v>89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75</v>
      </c>
      <c r="O323" s="83">
        <v>102</v>
      </c>
      <c r="P323" s="87">
        <v>7853.08</v>
      </c>
      <c r="Q323" s="84" t="s">
        <v>83</v>
      </c>
      <c r="R323" s="84" t="s">
        <v>10</v>
      </c>
      <c r="S323" s="84" t="s">
        <v>10</v>
      </c>
      <c r="T323" s="83" t="s">
        <v>95</v>
      </c>
      <c r="U323" s="83" t="s">
        <v>89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75</v>
      </c>
      <c r="O324" s="83">
        <v>103</v>
      </c>
      <c r="P324" s="86">
        <v>0</v>
      </c>
      <c r="Q324" s="84" t="s">
        <v>81</v>
      </c>
      <c r="R324" s="84" t="s">
        <v>10</v>
      </c>
      <c r="S324" s="84" t="s">
        <v>10</v>
      </c>
      <c r="T324" s="83" t="s">
        <v>85</v>
      </c>
      <c r="U324" s="83" t="s">
        <v>89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75</v>
      </c>
      <c r="O325" s="83">
        <v>103</v>
      </c>
      <c r="P325" s="87">
        <v>1324.85</v>
      </c>
      <c r="Q325" s="84" t="s">
        <v>84</v>
      </c>
      <c r="R325" s="84" t="s">
        <v>10</v>
      </c>
      <c r="S325" s="84" t="s">
        <v>10</v>
      </c>
      <c r="T325" s="83" t="s">
        <v>94</v>
      </c>
      <c r="U325" s="83" t="s">
        <v>89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75</v>
      </c>
      <c r="O326" s="83">
        <v>103</v>
      </c>
      <c r="P326" s="87">
        <v>7853.08</v>
      </c>
      <c r="Q326" s="84" t="s">
        <v>83</v>
      </c>
      <c r="R326" s="84" t="s">
        <v>10</v>
      </c>
      <c r="S326" s="84" t="s">
        <v>10</v>
      </c>
      <c r="T326" s="83" t="s">
        <v>95</v>
      </c>
      <c r="U326" s="83" t="s">
        <v>89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75</v>
      </c>
      <c r="O327" s="83">
        <v>104</v>
      </c>
      <c r="P327" s="86">
        <v>0</v>
      </c>
      <c r="Q327" s="84" t="s">
        <v>81</v>
      </c>
      <c r="R327" s="84" t="s">
        <v>10</v>
      </c>
      <c r="S327" s="84" t="s">
        <v>10</v>
      </c>
      <c r="T327" s="83" t="s">
        <v>85</v>
      </c>
      <c r="U327" s="83" t="s">
        <v>89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75</v>
      </c>
      <c r="O328" s="83">
        <v>104</v>
      </c>
      <c r="P328" s="87">
        <v>1324.85</v>
      </c>
      <c r="Q328" s="84" t="s">
        <v>84</v>
      </c>
      <c r="R328" s="84" t="s">
        <v>10</v>
      </c>
      <c r="S328" s="84" t="s">
        <v>10</v>
      </c>
      <c r="T328" s="83" t="s">
        <v>94</v>
      </c>
      <c r="U328" s="83" t="s">
        <v>89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75</v>
      </c>
      <c r="O329" s="83">
        <v>104</v>
      </c>
      <c r="P329" s="87">
        <v>7853.08</v>
      </c>
      <c r="Q329" s="84" t="s">
        <v>83</v>
      </c>
      <c r="R329" s="84" t="s">
        <v>10</v>
      </c>
      <c r="S329" s="84" t="s">
        <v>10</v>
      </c>
      <c r="T329" s="83" t="s">
        <v>95</v>
      </c>
      <c r="U329" s="83" t="s">
        <v>89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75</v>
      </c>
      <c r="O330" s="83">
        <v>105</v>
      </c>
      <c r="P330" s="86">
        <v>0</v>
      </c>
      <c r="Q330" s="84" t="s">
        <v>81</v>
      </c>
      <c r="R330" s="84" t="s">
        <v>10</v>
      </c>
      <c r="S330" s="84" t="s">
        <v>10</v>
      </c>
      <c r="T330" s="83" t="s">
        <v>85</v>
      </c>
      <c r="U330" s="83" t="s">
        <v>89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75</v>
      </c>
      <c r="O331" s="83">
        <v>105</v>
      </c>
      <c r="P331" s="87">
        <v>1324.85</v>
      </c>
      <c r="Q331" s="84" t="s">
        <v>84</v>
      </c>
      <c r="R331" s="84" t="s">
        <v>10</v>
      </c>
      <c r="S331" s="84" t="s">
        <v>10</v>
      </c>
      <c r="T331" s="83" t="s">
        <v>94</v>
      </c>
      <c r="U331" s="83" t="s">
        <v>89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75</v>
      </c>
      <c r="O332" s="83">
        <v>105</v>
      </c>
      <c r="P332" s="87">
        <v>7853.08</v>
      </c>
      <c r="Q332" s="84" t="s">
        <v>83</v>
      </c>
      <c r="R332" s="84" t="s">
        <v>10</v>
      </c>
      <c r="S332" s="84" t="s">
        <v>10</v>
      </c>
      <c r="T332" s="83" t="s">
        <v>95</v>
      </c>
      <c r="U332" s="83" t="s">
        <v>89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75</v>
      </c>
      <c r="O333" s="83">
        <v>106</v>
      </c>
      <c r="P333" s="86">
        <v>0</v>
      </c>
      <c r="Q333" s="84" t="s">
        <v>81</v>
      </c>
      <c r="R333" s="84" t="s">
        <v>10</v>
      </c>
      <c r="S333" s="84" t="s">
        <v>10</v>
      </c>
      <c r="T333" s="83" t="s">
        <v>85</v>
      </c>
      <c r="U333" s="83" t="s">
        <v>89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75</v>
      </c>
      <c r="O334" s="83">
        <v>106</v>
      </c>
      <c r="P334" s="87">
        <v>1324.85</v>
      </c>
      <c r="Q334" s="84" t="s">
        <v>84</v>
      </c>
      <c r="R334" s="84" t="s">
        <v>10</v>
      </c>
      <c r="S334" s="84" t="s">
        <v>10</v>
      </c>
      <c r="T334" s="83" t="s">
        <v>94</v>
      </c>
      <c r="U334" s="83" t="s">
        <v>89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75</v>
      </c>
      <c r="O335" s="83">
        <v>106</v>
      </c>
      <c r="P335" s="87">
        <v>7853.08</v>
      </c>
      <c r="Q335" s="84" t="s">
        <v>83</v>
      </c>
      <c r="R335" s="84" t="s">
        <v>10</v>
      </c>
      <c r="S335" s="84" t="s">
        <v>10</v>
      </c>
      <c r="T335" s="83" t="s">
        <v>95</v>
      </c>
      <c r="U335" s="83" t="s">
        <v>89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75</v>
      </c>
      <c r="O336" s="83">
        <v>107</v>
      </c>
      <c r="P336" s="86">
        <v>0</v>
      </c>
      <c r="Q336" s="84" t="s">
        <v>81</v>
      </c>
      <c r="R336" s="84" t="s">
        <v>10</v>
      </c>
      <c r="S336" s="84" t="s">
        <v>10</v>
      </c>
      <c r="T336" s="83" t="s">
        <v>85</v>
      </c>
      <c r="U336" s="83" t="s">
        <v>89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75</v>
      </c>
      <c r="O337" s="83">
        <v>107</v>
      </c>
      <c r="P337" s="87">
        <v>1324.85</v>
      </c>
      <c r="Q337" s="84" t="s">
        <v>84</v>
      </c>
      <c r="R337" s="84" t="s">
        <v>10</v>
      </c>
      <c r="S337" s="84" t="s">
        <v>10</v>
      </c>
      <c r="T337" s="83" t="s">
        <v>94</v>
      </c>
      <c r="U337" s="83" t="s">
        <v>89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75</v>
      </c>
      <c r="O338" s="83">
        <v>107</v>
      </c>
      <c r="P338" s="87">
        <v>7853.08</v>
      </c>
      <c r="Q338" s="84" t="s">
        <v>83</v>
      </c>
      <c r="R338" s="84" t="s">
        <v>10</v>
      </c>
      <c r="S338" s="84" t="s">
        <v>10</v>
      </c>
      <c r="T338" s="83" t="s">
        <v>95</v>
      </c>
      <c r="U338" s="83" t="s">
        <v>89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75</v>
      </c>
      <c r="O339" s="83">
        <v>108</v>
      </c>
      <c r="P339" s="86">
        <v>0</v>
      </c>
      <c r="Q339" s="84" t="s">
        <v>81</v>
      </c>
      <c r="R339" s="84" t="s">
        <v>10</v>
      </c>
      <c r="S339" s="84" t="s">
        <v>10</v>
      </c>
      <c r="T339" s="83" t="s">
        <v>85</v>
      </c>
      <c r="U339" s="83" t="s">
        <v>89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75</v>
      </c>
      <c r="O340" s="83">
        <v>108</v>
      </c>
      <c r="P340" s="87">
        <v>1324.85</v>
      </c>
      <c r="Q340" s="84" t="s">
        <v>84</v>
      </c>
      <c r="R340" s="84" t="s">
        <v>10</v>
      </c>
      <c r="S340" s="84" t="s">
        <v>10</v>
      </c>
      <c r="T340" s="83" t="s">
        <v>94</v>
      </c>
      <c r="U340" s="83" t="s">
        <v>89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75</v>
      </c>
      <c r="O341" s="83">
        <v>108</v>
      </c>
      <c r="P341" s="87">
        <v>7853.08</v>
      </c>
      <c r="Q341" s="84" t="s">
        <v>83</v>
      </c>
      <c r="R341" s="84" t="s">
        <v>10</v>
      </c>
      <c r="S341" s="84" t="s">
        <v>10</v>
      </c>
      <c r="T341" s="83" t="s">
        <v>95</v>
      </c>
      <c r="U341" s="83" t="s">
        <v>89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75</v>
      </c>
      <c r="O342" s="83">
        <v>109</v>
      </c>
      <c r="P342" s="86">
        <v>0</v>
      </c>
      <c r="Q342" s="84" t="s">
        <v>81</v>
      </c>
      <c r="R342" s="84" t="s">
        <v>10</v>
      </c>
      <c r="S342" s="84" t="s">
        <v>10</v>
      </c>
      <c r="T342" s="83" t="s">
        <v>85</v>
      </c>
      <c r="U342" s="83" t="s">
        <v>89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75</v>
      </c>
      <c r="O343" s="83">
        <v>109</v>
      </c>
      <c r="P343" s="87">
        <v>1324.85</v>
      </c>
      <c r="Q343" s="84" t="s">
        <v>84</v>
      </c>
      <c r="R343" s="84" t="s">
        <v>10</v>
      </c>
      <c r="S343" s="84" t="s">
        <v>10</v>
      </c>
      <c r="T343" s="83" t="s">
        <v>94</v>
      </c>
      <c r="U343" s="83" t="s">
        <v>89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75</v>
      </c>
      <c r="O344" s="83">
        <v>109</v>
      </c>
      <c r="P344" s="87">
        <v>7853.08</v>
      </c>
      <c r="Q344" s="84" t="s">
        <v>83</v>
      </c>
      <c r="R344" s="84" t="s">
        <v>10</v>
      </c>
      <c r="S344" s="84" t="s">
        <v>10</v>
      </c>
      <c r="T344" s="83" t="s">
        <v>95</v>
      </c>
      <c r="U344" s="83" t="s">
        <v>89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75</v>
      </c>
      <c r="O345" s="83">
        <v>110</v>
      </c>
      <c r="P345" s="86">
        <v>0</v>
      </c>
      <c r="Q345" s="84" t="s">
        <v>81</v>
      </c>
      <c r="R345" s="84" t="s">
        <v>10</v>
      </c>
      <c r="S345" s="84" t="s">
        <v>10</v>
      </c>
      <c r="T345" s="83" t="s">
        <v>85</v>
      </c>
      <c r="U345" s="83" t="s">
        <v>89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75</v>
      </c>
      <c r="O346" s="83">
        <v>110</v>
      </c>
      <c r="P346" s="87">
        <v>1324.85</v>
      </c>
      <c r="Q346" s="84" t="s">
        <v>84</v>
      </c>
      <c r="R346" s="84" t="s">
        <v>10</v>
      </c>
      <c r="S346" s="84" t="s">
        <v>10</v>
      </c>
      <c r="T346" s="83" t="s">
        <v>94</v>
      </c>
      <c r="U346" s="83" t="s">
        <v>89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75</v>
      </c>
      <c r="O347" s="83">
        <v>110</v>
      </c>
      <c r="P347" s="87">
        <v>7853.08</v>
      </c>
      <c r="Q347" s="84" t="s">
        <v>83</v>
      </c>
      <c r="R347" s="84" t="s">
        <v>10</v>
      </c>
      <c r="S347" s="84" t="s">
        <v>10</v>
      </c>
      <c r="T347" s="83" t="s">
        <v>95</v>
      </c>
      <c r="U347" s="83" t="s">
        <v>89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75</v>
      </c>
      <c r="O348" s="83">
        <v>111</v>
      </c>
      <c r="P348" s="86">
        <v>0</v>
      </c>
      <c r="Q348" s="84" t="s">
        <v>81</v>
      </c>
      <c r="R348" s="84" t="s">
        <v>10</v>
      </c>
      <c r="S348" s="84" t="s">
        <v>10</v>
      </c>
      <c r="T348" s="83" t="s">
        <v>85</v>
      </c>
      <c r="U348" s="83" t="s">
        <v>89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75</v>
      </c>
      <c r="O349" s="83">
        <v>111</v>
      </c>
      <c r="P349" s="87">
        <v>1324.85</v>
      </c>
      <c r="Q349" s="84" t="s">
        <v>84</v>
      </c>
      <c r="R349" s="84" t="s">
        <v>10</v>
      </c>
      <c r="S349" s="84" t="s">
        <v>10</v>
      </c>
      <c r="T349" s="83" t="s">
        <v>94</v>
      </c>
      <c r="U349" s="83" t="s">
        <v>89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75</v>
      </c>
      <c r="O350" s="83">
        <v>111</v>
      </c>
      <c r="P350" s="87">
        <v>7853.08</v>
      </c>
      <c r="Q350" s="84" t="s">
        <v>83</v>
      </c>
      <c r="R350" s="84" t="s">
        <v>10</v>
      </c>
      <c r="S350" s="84" t="s">
        <v>10</v>
      </c>
      <c r="T350" s="83" t="s">
        <v>95</v>
      </c>
      <c r="U350" s="83" t="s">
        <v>89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75</v>
      </c>
      <c r="O351" s="83">
        <v>112</v>
      </c>
      <c r="P351" s="86">
        <v>0</v>
      </c>
      <c r="Q351" s="84" t="s">
        <v>81</v>
      </c>
      <c r="R351" s="84" t="s">
        <v>10</v>
      </c>
      <c r="S351" s="84" t="s">
        <v>10</v>
      </c>
      <c r="T351" s="83" t="s">
        <v>85</v>
      </c>
      <c r="U351" s="83" t="s">
        <v>89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75</v>
      </c>
      <c r="O352" s="83">
        <v>112</v>
      </c>
      <c r="P352" s="87">
        <v>1324.85</v>
      </c>
      <c r="Q352" s="84" t="s">
        <v>84</v>
      </c>
      <c r="R352" s="84" t="s">
        <v>10</v>
      </c>
      <c r="S352" s="84" t="s">
        <v>10</v>
      </c>
      <c r="T352" s="83" t="s">
        <v>94</v>
      </c>
      <c r="U352" s="83" t="s">
        <v>89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75</v>
      </c>
      <c r="O353" s="83">
        <v>112</v>
      </c>
      <c r="P353" s="87">
        <v>7853.08</v>
      </c>
      <c r="Q353" s="84" t="s">
        <v>83</v>
      </c>
      <c r="R353" s="84" t="s">
        <v>10</v>
      </c>
      <c r="S353" s="84" t="s">
        <v>10</v>
      </c>
      <c r="T353" s="83" t="s">
        <v>95</v>
      </c>
      <c r="U353" s="83" t="s">
        <v>89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75</v>
      </c>
      <c r="O354" s="83">
        <v>113</v>
      </c>
      <c r="P354" s="86">
        <v>0</v>
      </c>
      <c r="Q354" s="84" t="s">
        <v>81</v>
      </c>
      <c r="R354" s="84" t="s">
        <v>10</v>
      </c>
      <c r="S354" s="84" t="s">
        <v>10</v>
      </c>
      <c r="T354" s="83" t="s">
        <v>85</v>
      </c>
      <c r="U354" s="83" t="s">
        <v>89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75</v>
      </c>
      <c r="O355" s="83">
        <v>113</v>
      </c>
      <c r="P355" s="87">
        <v>1324.85</v>
      </c>
      <c r="Q355" s="84" t="s">
        <v>84</v>
      </c>
      <c r="R355" s="84" t="s">
        <v>10</v>
      </c>
      <c r="S355" s="84" t="s">
        <v>10</v>
      </c>
      <c r="T355" s="83" t="s">
        <v>94</v>
      </c>
      <c r="U355" s="83" t="s">
        <v>89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75</v>
      </c>
      <c r="O356" s="83">
        <v>113</v>
      </c>
      <c r="P356" s="87">
        <v>7853.08</v>
      </c>
      <c r="Q356" s="84" t="s">
        <v>83</v>
      </c>
      <c r="R356" s="84" t="s">
        <v>10</v>
      </c>
      <c r="S356" s="84" t="s">
        <v>10</v>
      </c>
      <c r="T356" s="83" t="s">
        <v>95</v>
      </c>
      <c r="U356" s="83" t="s">
        <v>89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75</v>
      </c>
      <c r="O357" s="83">
        <v>114</v>
      </c>
      <c r="P357" s="86">
        <v>0</v>
      </c>
      <c r="Q357" s="84" t="s">
        <v>81</v>
      </c>
      <c r="R357" s="84" t="s">
        <v>10</v>
      </c>
      <c r="S357" s="84" t="s">
        <v>10</v>
      </c>
      <c r="T357" s="83" t="s">
        <v>85</v>
      </c>
      <c r="U357" s="83" t="s">
        <v>89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75</v>
      </c>
      <c r="O358" s="83">
        <v>114</v>
      </c>
      <c r="P358" s="87">
        <v>1324.85</v>
      </c>
      <c r="Q358" s="84" t="s">
        <v>84</v>
      </c>
      <c r="R358" s="84" t="s">
        <v>10</v>
      </c>
      <c r="S358" s="84" t="s">
        <v>10</v>
      </c>
      <c r="T358" s="83" t="s">
        <v>94</v>
      </c>
      <c r="U358" s="83" t="s">
        <v>89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75</v>
      </c>
      <c r="O359" s="83">
        <v>114</v>
      </c>
      <c r="P359" s="87">
        <v>6511.12</v>
      </c>
      <c r="Q359" s="84" t="s">
        <v>83</v>
      </c>
      <c r="R359" s="84" t="s">
        <v>10</v>
      </c>
      <c r="S359" s="84" t="s">
        <v>10</v>
      </c>
      <c r="T359" s="83" t="s">
        <v>95</v>
      </c>
      <c r="U359" s="83" t="s">
        <v>89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75</v>
      </c>
      <c r="O360" s="83">
        <v>114</v>
      </c>
      <c r="P360" s="87">
        <v>1341.96</v>
      </c>
      <c r="Q360" s="84" t="s">
        <v>83</v>
      </c>
      <c r="R360" s="84" t="s">
        <v>10</v>
      </c>
      <c r="S360" s="84" t="s">
        <v>82</v>
      </c>
      <c r="T360" s="83" t="s">
        <v>95</v>
      </c>
      <c r="U360" s="83" t="s">
        <v>89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75</v>
      </c>
      <c r="O361" s="83">
        <v>115</v>
      </c>
      <c r="P361" s="86">
        <v>0</v>
      </c>
      <c r="Q361" s="84" t="s">
        <v>81</v>
      </c>
      <c r="R361" s="84" t="s">
        <v>10</v>
      </c>
      <c r="S361" s="84" t="s">
        <v>10</v>
      </c>
      <c r="T361" s="83" t="s">
        <v>85</v>
      </c>
      <c r="U361" s="83" t="s">
        <v>89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75</v>
      </c>
      <c r="O362" s="83">
        <v>115</v>
      </c>
      <c r="P362" s="87">
        <v>1324.85</v>
      </c>
      <c r="Q362" s="84" t="s">
        <v>84</v>
      </c>
      <c r="R362" s="84" t="s">
        <v>10</v>
      </c>
      <c r="S362" s="84" t="s">
        <v>10</v>
      </c>
      <c r="T362" s="83" t="s">
        <v>94</v>
      </c>
      <c r="U362" s="83" t="s">
        <v>89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75</v>
      </c>
      <c r="O363" s="83">
        <v>115</v>
      </c>
      <c r="P363" s="87">
        <v>7853.08</v>
      </c>
      <c r="Q363" s="84" t="s">
        <v>83</v>
      </c>
      <c r="R363" s="84" t="s">
        <v>10</v>
      </c>
      <c r="S363" s="84" t="s">
        <v>82</v>
      </c>
      <c r="T363" s="83" t="s">
        <v>95</v>
      </c>
      <c r="U363" s="83" t="s">
        <v>89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75</v>
      </c>
      <c r="O364" s="83">
        <v>116</v>
      </c>
      <c r="P364" s="86">
        <v>0</v>
      </c>
      <c r="Q364" s="84" t="s">
        <v>81</v>
      </c>
      <c r="R364" s="84" t="s">
        <v>10</v>
      </c>
      <c r="S364" s="84" t="s">
        <v>10</v>
      </c>
      <c r="T364" s="83" t="s">
        <v>85</v>
      </c>
      <c r="U364" s="83" t="s">
        <v>89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75</v>
      </c>
      <c r="O365" s="83">
        <v>116</v>
      </c>
      <c r="P365" s="87">
        <v>1077.1099999999999</v>
      </c>
      <c r="Q365" s="84" t="s">
        <v>84</v>
      </c>
      <c r="R365" s="84" t="s">
        <v>10</v>
      </c>
      <c r="S365" s="84" t="s">
        <v>10</v>
      </c>
      <c r="T365" s="83" t="s">
        <v>94</v>
      </c>
      <c r="U365" s="83" t="s">
        <v>89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75</v>
      </c>
      <c r="O366" s="83">
        <v>116</v>
      </c>
      <c r="P366" s="86">
        <v>247.74</v>
      </c>
      <c r="Q366" s="84" t="s">
        <v>84</v>
      </c>
      <c r="R366" s="84" t="s">
        <v>10</v>
      </c>
      <c r="S366" s="84" t="s">
        <v>82</v>
      </c>
      <c r="T366" s="83" t="s">
        <v>94</v>
      </c>
      <c r="U366" s="83" t="s">
        <v>89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75</v>
      </c>
      <c r="O367" s="83">
        <v>116</v>
      </c>
      <c r="P367" s="87">
        <v>7853.08</v>
      </c>
      <c r="Q367" s="84" t="s">
        <v>83</v>
      </c>
      <c r="R367" s="84" t="s">
        <v>10</v>
      </c>
      <c r="S367" s="84" t="s">
        <v>82</v>
      </c>
      <c r="T367" s="83" t="s">
        <v>95</v>
      </c>
      <c r="U367" s="83" t="s">
        <v>89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75</v>
      </c>
      <c r="O368" s="83">
        <v>117</v>
      </c>
      <c r="P368" s="86">
        <v>0</v>
      </c>
      <c r="Q368" s="84" t="s">
        <v>81</v>
      </c>
      <c r="R368" s="84" t="s">
        <v>10</v>
      </c>
      <c r="S368" s="84" t="s">
        <v>10</v>
      </c>
      <c r="T368" s="83" t="s">
        <v>85</v>
      </c>
      <c r="U368" s="83" t="s">
        <v>89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75</v>
      </c>
      <c r="O369" s="83">
        <v>117</v>
      </c>
      <c r="P369" s="87">
        <v>1324.85</v>
      </c>
      <c r="Q369" s="84" t="s">
        <v>84</v>
      </c>
      <c r="R369" s="84" t="s">
        <v>10</v>
      </c>
      <c r="S369" s="84" t="s">
        <v>82</v>
      </c>
      <c r="T369" s="83" t="s">
        <v>94</v>
      </c>
      <c r="U369" s="83" t="s">
        <v>89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75</v>
      </c>
      <c r="O370" s="83">
        <v>117</v>
      </c>
      <c r="P370" s="87">
        <v>7853.08</v>
      </c>
      <c r="Q370" s="84" t="s">
        <v>83</v>
      </c>
      <c r="R370" s="84" t="s">
        <v>10</v>
      </c>
      <c r="S370" s="84" t="s">
        <v>82</v>
      </c>
      <c r="T370" s="83" t="s">
        <v>95</v>
      </c>
      <c r="U370" s="83" t="s">
        <v>89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75</v>
      </c>
      <c r="O371" s="83">
        <v>118</v>
      </c>
      <c r="P371" s="86">
        <v>0</v>
      </c>
      <c r="Q371" s="84" t="s">
        <v>81</v>
      </c>
      <c r="R371" s="84" t="s">
        <v>10</v>
      </c>
      <c r="S371" s="84" t="s">
        <v>10</v>
      </c>
      <c r="T371" s="83" t="s">
        <v>85</v>
      </c>
      <c r="U371" s="83" t="s">
        <v>89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75</v>
      </c>
      <c r="O372" s="83">
        <v>118</v>
      </c>
      <c r="P372" s="87">
        <v>1324.85</v>
      </c>
      <c r="Q372" s="84" t="s">
        <v>84</v>
      </c>
      <c r="R372" s="84" t="s">
        <v>10</v>
      </c>
      <c r="S372" s="84" t="s">
        <v>82</v>
      </c>
      <c r="T372" s="83" t="s">
        <v>94</v>
      </c>
      <c r="U372" s="83" t="s">
        <v>89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75</v>
      </c>
      <c r="O373" s="83">
        <v>118</v>
      </c>
      <c r="P373" s="87">
        <v>6315.34</v>
      </c>
      <c r="Q373" s="84" t="s">
        <v>83</v>
      </c>
      <c r="R373" s="84" t="s">
        <v>10</v>
      </c>
      <c r="S373" s="84" t="s">
        <v>82</v>
      </c>
      <c r="T373" s="83" t="s">
        <v>95</v>
      </c>
      <c r="U373" s="83" t="s">
        <v>89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75</v>
      </c>
      <c r="O374" s="83">
        <v>118</v>
      </c>
      <c r="P374" s="87">
        <v>1537.74</v>
      </c>
      <c r="Q374" s="84" t="s">
        <v>83</v>
      </c>
      <c r="R374" s="84" t="s">
        <v>10</v>
      </c>
      <c r="S374" s="84" t="s">
        <v>10</v>
      </c>
      <c r="T374" s="83" t="s">
        <v>96</v>
      </c>
      <c r="U374" s="83" t="s">
        <v>89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75</v>
      </c>
      <c r="O375" s="83">
        <v>119</v>
      </c>
      <c r="P375" s="86">
        <v>0</v>
      </c>
      <c r="Q375" s="84" t="s">
        <v>81</v>
      </c>
      <c r="R375" s="84" t="s">
        <v>10</v>
      </c>
      <c r="S375" s="84" t="s">
        <v>10</v>
      </c>
      <c r="T375" s="83" t="s">
        <v>85</v>
      </c>
      <c r="U375" s="83" t="s">
        <v>89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75</v>
      </c>
      <c r="O376" s="83">
        <v>119</v>
      </c>
      <c r="P376" s="87">
        <v>1324.85</v>
      </c>
      <c r="Q376" s="84" t="s">
        <v>84</v>
      </c>
      <c r="R376" s="84" t="s">
        <v>10</v>
      </c>
      <c r="S376" s="84" t="s">
        <v>82</v>
      </c>
      <c r="T376" s="83" t="s">
        <v>94</v>
      </c>
      <c r="U376" s="83" t="s">
        <v>89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75</v>
      </c>
      <c r="O377" s="83">
        <v>119</v>
      </c>
      <c r="P377" s="87">
        <v>4617.0200000000004</v>
      </c>
      <c r="Q377" s="84" t="s">
        <v>83</v>
      </c>
      <c r="R377" s="84" t="s">
        <v>10</v>
      </c>
      <c r="S377" s="84" t="s">
        <v>10</v>
      </c>
      <c r="T377" s="83" t="s">
        <v>96</v>
      </c>
      <c r="U377" s="83" t="s">
        <v>89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75</v>
      </c>
      <c r="O378" s="83">
        <v>119</v>
      </c>
      <c r="P378" s="86">
        <v>615.48</v>
      </c>
      <c r="Q378" s="84" t="s">
        <v>83</v>
      </c>
      <c r="R378" s="84" t="s">
        <v>10</v>
      </c>
      <c r="S378" s="84" t="s">
        <v>82</v>
      </c>
      <c r="T378" s="83" t="s">
        <v>96</v>
      </c>
      <c r="U378" s="83" t="s">
        <v>89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75</v>
      </c>
      <c r="O379" s="83">
        <v>119</v>
      </c>
      <c r="P379" s="87">
        <v>2620.58</v>
      </c>
      <c r="Q379" s="84" t="s">
        <v>83</v>
      </c>
      <c r="R379" s="84" t="s">
        <v>10</v>
      </c>
      <c r="S379" s="84" t="s">
        <v>10</v>
      </c>
      <c r="T379" s="83" t="s">
        <v>97</v>
      </c>
      <c r="U379" s="83" t="s">
        <v>89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75</v>
      </c>
      <c r="O380" s="83">
        <v>120</v>
      </c>
      <c r="P380" s="86">
        <v>0.01</v>
      </c>
      <c r="Q380" s="84" t="s">
        <v>81</v>
      </c>
      <c r="R380" s="84" t="s">
        <v>10</v>
      </c>
      <c r="S380" s="84" t="s">
        <v>10</v>
      </c>
      <c r="T380" s="83" t="s">
        <v>85</v>
      </c>
      <c r="U380" s="83" t="s">
        <v>89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75</v>
      </c>
      <c r="O381" s="83">
        <v>120</v>
      </c>
      <c r="P381" s="86">
        <v>0.01</v>
      </c>
      <c r="Q381" s="84" t="s">
        <v>81</v>
      </c>
      <c r="R381" s="84" t="s">
        <v>10</v>
      </c>
      <c r="S381" s="84" t="s">
        <v>10</v>
      </c>
      <c r="T381" s="83" t="s">
        <v>98</v>
      </c>
      <c r="U381" s="83" t="s">
        <v>89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75</v>
      </c>
      <c r="O382" s="83">
        <v>120</v>
      </c>
      <c r="P382" s="87">
        <v>1325</v>
      </c>
      <c r="Q382" s="84" t="s">
        <v>84</v>
      </c>
      <c r="R382" s="84" t="s">
        <v>10</v>
      </c>
      <c r="S382" s="84" t="s">
        <v>82</v>
      </c>
      <c r="T382" s="83" t="s">
        <v>94</v>
      </c>
      <c r="U382" s="83" t="s">
        <v>89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75</v>
      </c>
      <c r="O383" s="83">
        <v>120</v>
      </c>
      <c r="P383" s="87">
        <v>4751.32</v>
      </c>
      <c r="Q383" s="84" t="s">
        <v>83</v>
      </c>
      <c r="R383" s="84" t="s">
        <v>10</v>
      </c>
      <c r="S383" s="84" t="s">
        <v>10</v>
      </c>
      <c r="T383" s="83" t="s">
        <v>97</v>
      </c>
      <c r="U383" s="83" t="s">
        <v>89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75</v>
      </c>
      <c r="O384" s="83">
        <v>120</v>
      </c>
      <c r="P384" s="86">
        <v>737.19</v>
      </c>
      <c r="Q384" s="84" t="s">
        <v>83</v>
      </c>
      <c r="R384" s="84" t="s">
        <v>10</v>
      </c>
      <c r="S384" s="84" t="s">
        <v>82</v>
      </c>
      <c r="T384" s="83" t="s">
        <v>97</v>
      </c>
      <c r="U384" s="83" t="s">
        <v>89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75</v>
      </c>
      <c r="O385" s="83">
        <v>120</v>
      </c>
      <c r="P385" s="87">
        <v>2149.16</v>
      </c>
      <c r="Q385" s="84" t="s">
        <v>83</v>
      </c>
      <c r="R385" s="84" t="s">
        <v>10</v>
      </c>
      <c r="S385" s="84" t="s">
        <v>10</v>
      </c>
      <c r="T385" s="83" t="s">
        <v>99</v>
      </c>
      <c r="U385" s="83" t="s">
        <v>89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75</v>
      </c>
      <c r="O386" s="83">
        <v>120</v>
      </c>
      <c r="P386" s="86">
        <v>214.92</v>
      </c>
      <c r="Q386" s="84" t="s">
        <v>83</v>
      </c>
      <c r="R386" s="84" t="s">
        <v>10</v>
      </c>
      <c r="S386" s="84" t="s">
        <v>82</v>
      </c>
      <c r="T386" s="83" t="s">
        <v>99</v>
      </c>
      <c r="U386" s="83" t="s">
        <v>89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46.5" thickBot="1">
      <c r="N388" s="3" t="s">
        <v>101</v>
      </c>
      <c r="O388" s="99" t="s">
        <v>17</v>
      </c>
      <c r="P388"/>
      <c r="Q388"/>
      <c r="R388"/>
      <c r="S388"/>
      <c r="T388"/>
      <c r="U388"/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101</v>
      </c>
      <c r="O389" s="88" t="s">
        <v>13</v>
      </c>
      <c r="P389" s="88" t="s">
        <v>14</v>
      </c>
      <c r="Q389" s="88" t="s">
        <v>3</v>
      </c>
      <c r="R389" s="88" t="s">
        <v>4</v>
      </c>
      <c r="S389" s="88" t="s">
        <v>5</v>
      </c>
      <c r="T389" s="88" t="s">
        <v>15</v>
      </c>
      <c r="U389" s="88" t="s">
        <v>16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101</v>
      </c>
      <c r="O390" s="79">
        <v>1</v>
      </c>
      <c r="P390" s="100">
        <v>10340.91</v>
      </c>
      <c r="Q390" s="80" t="s">
        <v>83</v>
      </c>
      <c r="R390" s="80" t="s">
        <v>10</v>
      </c>
      <c r="S390" s="80" t="s">
        <v>10</v>
      </c>
      <c r="T390" s="79" t="s">
        <v>102</v>
      </c>
      <c r="U390" s="79" t="s">
        <v>86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101</v>
      </c>
      <c r="O391" s="83">
        <v>2</v>
      </c>
      <c r="P391" s="87">
        <v>10340.91</v>
      </c>
      <c r="Q391" s="84" t="s">
        <v>83</v>
      </c>
      <c r="R391" s="84" t="s">
        <v>10</v>
      </c>
      <c r="S391" s="84" t="s">
        <v>10</v>
      </c>
      <c r="T391" s="83" t="s">
        <v>102</v>
      </c>
      <c r="U391" s="83" t="s">
        <v>89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101</v>
      </c>
      <c r="O392" s="83">
        <v>3</v>
      </c>
      <c r="P392" s="87">
        <v>10340.91</v>
      </c>
      <c r="Q392" s="84" t="s">
        <v>83</v>
      </c>
      <c r="R392" s="84" t="s">
        <v>10</v>
      </c>
      <c r="S392" s="84" t="s">
        <v>10</v>
      </c>
      <c r="T392" s="83" t="s">
        <v>102</v>
      </c>
      <c r="U392" s="83" t="s">
        <v>89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101</v>
      </c>
      <c r="O393" s="83">
        <v>4</v>
      </c>
      <c r="P393" s="87">
        <v>10340.91</v>
      </c>
      <c r="Q393" s="84" t="s">
        <v>83</v>
      </c>
      <c r="R393" s="84" t="s">
        <v>10</v>
      </c>
      <c r="S393" s="84" t="s">
        <v>10</v>
      </c>
      <c r="T393" s="83" t="s">
        <v>102</v>
      </c>
      <c r="U393" s="83" t="s">
        <v>89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101</v>
      </c>
      <c r="O394" s="83">
        <v>5</v>
      </c>
      <c r="P394" s="87">
        <v>10340.91</v>
      </c>
      <c r="Q394" s="84" t="s">
        <v>83</v>
      </c>
      <c r="R394" s="84" t="s">
        <v>10</v>
      </c>
      <c r="S394" s="84" t="s">
        <v>10</v>
      </c>
      <c r="T394" s="83" t="s">
        <v>102</v>
      </c>
      <c r="U394" s="83" t="s">
        <v>89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101</v>
      </c>
      <c r="O395" s="83">
        <v>6</v>
      </c>
      <c r="P395" s="87">
        <v>10340.91</v>
      </c>
      <c r="Q395" s="84" t="s">
        <v>83</v>
      </c>
      <c r="R395" s="84" t="s">
        <v>10</v>
      </c>
      <c r="S395" s="84" t="s">
        <v>10</v>
      </c>
      <c r="T395" s="83" t="s">
        <v>102</v>
      </c>
      <c r="U395" s="83" t="s">
        <v>89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101</v>
      </c>
      <c r="O396" s="83">
        <v>7</v>
      </c>
      <c r="P396" s="87">
        <v>10340.91</v>
      </c>
      <c r="Q396" s="84" t="s">
        <v>83</v>
      </c>
      <c r="R396" s="84" t="s">
        <v>10</v>
      </c>
      <c r="S396" s="84" t="s">
        <v>10</v>
      </c>
      <c r="T396" s="83" t="s">
        <v>102</v>
      </c>
      <c r="U396" s="83" t="s">
        <v>89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101</v>
      </c>
      <c r="O397" s="83">
        <v>8</v>
      </c>
      <c r="P397" s="87">
        <v>10340.91</v>
      </c>
      <c r="Q397" s="84" t="s">
        <v>83</v>
      </c>
      <c r="R397" s="84" t="s">
        <v>10</v>
      </c>
      <c r="S397" s="84" t="s">
        <v>10</v>
      </c>
      <c r="T397" s="83" t="s">
        <v>102</v>
      </c>
      <c r="U397" s="83" t="s">
        <v>89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101</v>
      </c>
      <c r="O398" s="83">
        <v>9</v>
      </c>
      <c r="P398" s="87">
        <v>10340.91</v>
      </c>
      <c r="Q398" s="84" t="s">
        <v>83</v>
      </c>
      <c r="R398" s="84" t="s">
        <v>10</v>
      </c>
      <c r="S398" s="84" t="s">
        <v>10</v>
      </c>
      <c r="T398" s="83" t="s">
        <v>102</v>
      </c>
      <c r="U398" s="83" t="s">
        <v>89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101</v>
      </c>
      <c r="O399" s="83">
        <v>10</v>
      </c>
      <c r="P399" s="87">
        <v>10340.91</v>
      </c>
      <c r="Q399" s="84" t="s">
        <v>83</v>
      </c>
      <c r="R399" s="84" t="s">
        <v>10</v>
      </c>
      <c r="S399" s="84" t="s">
        <v>10</v>
      </c>
      <c r="T399" s="83" t="s">
        <v>102</v>
      </c>
      <c r="U399" s="83" t="s">
        <v>89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101</v>
      </c>
      <c r="O400" s="83">
        <v>11</v>
      </c>
      <c r="P400" s="87">
        <v>10340.91</v>
      </c>
      <c r="Q400" s="84" t="s">
        <v>83</v>
      </c>
      <c r="R400" s="84" t="s">
        <v>10</v>
      </c>
      <c r="S400" s="84" t="s">
        <v>10</v>
      </c>
      <c r="T400" s="83" t="s">
        <v>102</v>
      </c>
      <c r="U400" s="83" t="s">
        <v>89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101</v>
      </c>
      <c r="O401" s="83">
        <v>12</v>
      </c>
      <c r="P401" s="87">
        <v>10340.91</v>
      </c>
      <c r="Q401" s="84" t="s">
        <v>83</v>
      </c>
      <c r="R401" s="84" t="s">
        <v>10</v>
      </c>
      <c r="S401" s="84" t="s">
        <v>10</v>
      </c>
      <c r="T401" s="83" t="s">
        <v>102</v>
      </c>
      <c r="U401" s="83" t="s">
        <v>89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101</v>
      </c>
      <c r="O402" s="83">
        <v>13</v>
      </c>
      <c r="P402" s="87">
        <v>10340.91</v>
      </c>
      <c r="Q402" s="84" t="s">
        <v>83</v>
      </c>
      <c r="R402" s="84" t="s">
        <v>10</v>
      </c>
      <c r="S402" s="84" t="s">
        <v>10</v>
      </c>
      <c r="T402" s="83" t="s">
        <v>102</v>
      </c>
      <c r="U402" s="83" t="s">
        <v>89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101</v>
      </c>
      <c r="O403" s="83">
        <v>14</v>
      </c>
      <c r="P403" s="87">
        <v>10340.91</v>
      </c>
      <c r="Q403" s="84" t="s">
        <v>83</v>
      </c>
      <c r="R403" s="84" t="s">
        <v>10</v>
      </c>
      <c r="S403" s="84" t="s">
        <v>10</v>
      </c>
      <c r="T403" s="83" t="s">
        <v>102</v>
      </c>
      <c r="U403" s="83" t="s">
        <v>89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101</v>
      </c>
      <c r="O404" s="83">
        <v>15</v>
      </c>
      <c r="P404" s="87">
        <v>10340.91</v>
      </c>
      <c r="Q404" s="84" t="s">
        <v>83</v>
      </c>
      <c r="R404" s="84" t="s">
        <v>10</v>
      </c>
      <c r="S404" s="84" t="s">
        <v>10</v>
      </c>
      <c r="T404" s="83" t="s">
        <v>102</v>
      </c>
      <c r="U404" s="83" t="s">
        <v>89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101</v>
      </c>
      <c r="O405" s="83">
        <v>16</v>
      </c>
      <c r="P405" s="87">
        <v>10340.91</v>
      </c>
      <c r="Q405" s="84" t="s">
        <v>83</v>
      </c>
      <c r="R405" s="84" t="s">
        <v>10</v>
      </c>
      <c r="S405" s="84" t="s">
        <v>10</v>
      </c>
      <c r="T405" s="83" t="s">
        <v>102</v>
      </c>
      <c r="U405" s="83" t="s">
        <v>89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101</v>
      </c>
      <c r="O406" s="83">
        <v>17</v>
      </c>
      <c r="P406" s="87">
        <v>10340.91</v>
      </c>
      <c r="Q406" s="84" t="s">
        <v>83</v>
      </c>
      <c r="R406" s="84" t="s">
        <v>10</v>
      </c>
      <c r="S406" s="84" t="s">
        <v>10</v>
      </c>
      <c r="T406" s="83" t="s">
        <v>102</v>
      </c>
      <c r="U406" s="83" t="s">
        <v>89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101</v>
      </c>
      <c r="O407" s="83">
        <v>18</v>
      </c>
      <c r="P407" s="87">
        <v>10340.91</v>
      </c>
      <c r="Q407" s="84" t="s">
        <v>83</v>
      </c>
      <c r="R407" s="84" t="s">
        <v>10</v>
      </c>
      <c r="S407" s="84" t="s">
        <v>10</v>
      </c>
      <c r="T407" s="83" t="s">
        <v>102</v>
      </c>
      <c r="U407" s="83" t="s">
        <v>89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101</v>
      </c>
      <c r="O408" s="83">
        <v>19</v>
      </c>
      <c r="P408" s="87">
        <v>10340.91</v>
      </c>
      <c r="Q408" s="84" t="s">
        <v>83</v>
      </c>
      <c r="R408" s="84" t="s">
        <v>10</v>
      </c>
      <c r="S408" s="84" t="s">
        <v>10</v>
      </c>
      <c r="T408" s="83" t="s">
        <v>102</v>
      </c>
      <c r="U408" s="83" t="s">
        <v>89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101</v>
      </c>
      <c r="O409" s="83">
        <v>20</v>
      </c>
      <c r="P409" s="87">
        <v>10340.91</v>
      </c>
      <c r="Q409" s="84" t="s">
        <v>83</v>
      </c>
      <c r="R409" s="84" t="s">
        <v>10</v>
      </c>
      <c r="S409" s="84" t="s">
        <v>10</v>
      </c>
      <c r="T409" s="83" t="s">
        <v>102</v>
      </c>
      <c r="U409" s="83" t="s">
        <v>89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101</v>
      </c>
      <c r="O410" s="83">
        <v>21</v>
      </c>
      <c r="P410" s="87">
        <v>10340.91</v>
      </c>
      <c r="Q410" s="84" t="s">
        <v>83</v>
      </c>
      <c r="R410" s="84" t="s">
        <v>10</v>
      </c>
      <c r="S410" s="84" t="s">
        <v>10</v>
      </c>
      <c r="T410" s="83" t="s">
        <v>102</v>
      </c>
      <c r="U410" s="83" t="s">
        <v>89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101</v>
      </c>
      <c r="O411" s="83">
        <v>22</v>
      </c>
      <c r="P411" s="87">
        <v>10340.91</v>
      </c>
      <c r="Q411" s="84" t="s">
        <v>83</v>
      </c>
      <c r="R411" s="84" t="s">
        <v>10</v>
      </c>
      <c r="S411" s="84" t="s">
        <v>10</v>
      </c>
      <c r="T411" s="83" t="s">
        <v>102</v>
      </c>
      <c r="U411" s="83" t="s">
        <v>89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101</v>
      </c>
      <c r="O412" s="83">
        <v>23</v>
      </c>
      <c r="P412" s="87">
        <v>10340.91</v>
      </c>
      <c r="Q412" s="84" t="s">
        <v>83</v>
      </c>
      <c r="R412" s="84" t="s">
        <v>10</v>
      </c>
      <c r="S412" s="84" t="s">
        <v>10</v>
      </c>
      <c r="T412" s="83" t="s">
        <v>102</v>
      </c>
      <c r="U412" s="83" t="s">
        <v>89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101</v>
      </c>
      <c r="O413" s="83">
        <v>24</v>
      </c>
      <c r="P413" s="87">
        <v>10340.91</v>
      </c>
      <c r="Q413" s="84" t="s">
        <v>83</v>
      </c>
      <c r="R413" s="84" t="s">
        <v>10</v>
      </c>
      <c r="S413" s="84" t="s">
        <v>10</v>
      </c>
      <c r="T413" s="83" t="s">
        <v>102</v>
      </c>
      <c r="U413" s="83" t="s">
        <v>89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101</v>
      </c>
      <c r="O414" s="83">
        <v>25</v>
      </c>
      <c r="P414" s="87">
        <v>10340.91</v>
      </c>
      <c r="Q414" s="84" t="s">
        <v>83</v>
      </c>
      <c r="R414" s="84" t="s">
        <v>10</v>
      </c>
      <c r="S414" s="84" t="s">
        <v>10</v>
      </c>
      <c r="T414" s="83" t="s">
        <v>102</v>
      </c>
      <c r="U414" s="83" t="s">
        <v>89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101</v>
      </c>
      <c r="O415" s="83">
        <v>26</v>
      </c>
      <c r="P415" s="87">
        <v>10340.91</v>
      </c>
      <c r="Q415" s="84" t="s">
        <v>83</v>
      </c>
      <c r="R415" s="84" t="s">
        <v>10</v>
      </c>
      <c r="S415" s="84" t="s">
        <v>10</v>
      </c>
      <c r="T415" s="83" t="s">
        <v>102</v>
      </c>
      <c r="U415" s="83" t="s">
        <v>89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101</v>
      </c>
      <c r="O416" s="83">
        <v>27</v>
      </c>
      <c r="P416" s="87">
        <v>10340.91</v>
      </c>
      <c r="Q416" s="84" t="s">
        <v>83</v>
      </c>
      <c r="R416" s="84" t="s">
        <v>10</v>
      </c>
      <c r="S416" s="84" t="s">
        <v>10</v>
      </c>
      <c r="T416" s="83" t="s">
        <v>102</v>
      </c>
      <c r="U416" s="83" t="s">
        <v>89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101</v>
      </c>
      <c r="O417" s="83">
        <v>28</v>
      </c>
      <c r="P417" s="87">
        <v>10340.91</v>
      </c>
      <c r="Q417" s="84" t="s">
        <v>83</v>
      </c>
      <c r="R417" s="84" t="s">
        <v>10</v>
      </c>
      <c r="S417" s="84" t="s">
        <v>10</v>
      </c>
      <c r="T417" s="83" t="s">
        <v>102</v>
      </c>
      <c r="U417" s="83" t="s">
        <v>89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101</v>
      </c>
      <c r="O418" s="83">
        <v>29</v>
      </c>
      <c r="P418" s="87">
        <v>10340.91</v>
      </c>
      <c r="Q418" s="84" t="s">
        <v>83</v>
      </c>
      <c r="R418" s="84" t="s">
        <v>10</v>
      </c>
      <c r="S418" s="84" t="s">
        <v>10</v>
      </c>
      <c r="T418" s="83" t="s">
        <v>102</v>
      </c>
      <c r="U418" s="83" t="s">
        <v>89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101</v>
      </c>
      <c r="O419" s="83">
        <v>30</v>
      </c>
      <c r="P419" s="87">
        <v>10340.91</v>
      </c>
      <c r="Q419" s="84" t="s">
        <v>83</v>
      </c>
      <c r="R419" s="84" t="s">
        <v>10</v>
      </c>
      <c r="S419" s="84" t="s">
        <v>10</v>
      </c>
      <c r="T419" s="83" t="s">
        <v>102</v>
      </c>
      <c r="U419" s="83" t="s">
        <v>89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101</v>
      </c>
      <c r="O420" s="83">
        <v>31</v>
      </c>
      <c r="P420" s="87">
        <v>10340.91</v>
      </c>
      <c r="Q420" s="84" t="s">
        <v>83</v>
      </c>
      <c r="R420" s="84" t="s">
        <v>10</v>
      </c>
      <c r="S420" s="84" t="s">
        <v>10</v>
      </c>
      <c r="T420" s="83" t="s">
        <v>102</v>
      </c>
      <c r="U420" s="83" t="s">
        <v>89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101</v>
      </c>
      <c r="O421" s="83">
        <v>32</v>
      </c>
      <c r="P421" s="87">
        <v>10340.91</v>
      </c>
      <c r="Q421" s="84" t="s">
        <v>83</v>
      </c>
      <c r="R421" s="84" t="s">
        <v>10</v>
      </c>
      <c r="S421" s="84" t="s">
        <v>10</v>
      </c>
      <c r="T421" s="83" t="s">
        <v>102</v>
      </c>
      <c r="U421" s="83" t="s">
        <v>89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101</v>
      </c>
      <c r="O422" s="83">
        <v>33</v>
      </c>
      <c r="P422" s="87">
        <v>10340.91</v>
      </c>
      <c r="Q422" s="84" t="s">
        <v>83</v>
      </c>
      <c r="R422" s="84" t="s">
        <v>10</v>
      </c>
      <c r="S422" s="84" t="s">
        <v>10</v>
      </c>
      <c r="T422" s="83" t="s">
        <v>102</v>
      </c>
      <c r="U422" s="83" t="s">
        <v>89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101</v>
      </c>
      <c r="O423" s="83">
        <v>34</v>
      </c>
      <c r="P423" s="87">
        <v>10340.91</v>
      </c>
      <c r="Q423" s="84" t="s">
        <v>83</v>
      </c>
      <c r="R423" s="84" t="s">
        <v>10</v>
      </c>
      <c r="S423" s="84" t="s">
        <v>10</v>
      </c>
      <c r="T423" s="83" t="s">
        <v>102</v>
      </c>
      <c r="U423" s="83" t="s">
        <v>89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101</v>
      </c>
      <c r="O424" s="83">
        <v>35</v>
      </c>
      <c r="P424" s="87">
        <v>10340.91</v>
      </c>
      <c r="Q424" s="84" t="s">
        <v>83</v>
      </c>
      <c r="R424" s="84" t="s">
        <v>10</v>
      </c>
      <c r="S424" s="84" t="s">
        <v>10</v>
      </c>
      <c r="T424" s="83" t="s">
        <v>102</v>
      </c>
      <c r="U424" s="83" t="s">
        <v>89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101</v>
      </c>
      <c r="O425" s="83">
        <v>36</v>
      </c>
      <c r="P425" s="87">
        <v>10340.91</v>
      </c>
      <c r="Q425" s="84" t="s">
        <v>83</v>
      </c>
      <c r="R425" s="84" t="s">
        <v>10</v>
      </c>
      <c r="S425" s="84" t="s">
        <v>10</v>
      </c>
      <c r="T425" s="83" t="s">
        <v>102</v>
      </c>
      <c r="U425" s="83" t="s">
        <v>89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101</v>
      </c>
      <c r="O426" s="83">
        <v>37</v>
      </c>
      <c r="P426" s="87">
        <v>10340.91</v>
      </c>
      <c r="Q426" s="84" t="s">
        <v>83</v>
      </c>
      <c r="R426" s="84" t="s">
        <v>10</v>
      </c>
      <c r="S426" s="84" t="s">
        <v>10</v>
      </c>
      <c r="T426" s="83" t="s">
        <v>102</v>
      </c>
      <c r="U426" s="83" t="s">
        <v>89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101</v>
      </c>
      <c r="O427" s="83">
        <v>38</v>
      </c>
      <c r="P427" s="87">
        <v>10340.91</v>
      </c>
      <c r="Q427" s="84" t="s">
        <v>83</v>
      </c>
      <c r="R427" s="84" t="s">
        <v>10</v>
      </c>
      <c r="S427" s="84" t="s">
        <v>10</v>
      </c>
      <c r="T427" s="83" t="s">
        <v>102</v>
      </c>
      <c r="U427" s="83" t="s">
        <v>89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101</v>
      </c>
      <c r="O428" s="83">
        <v>39</v>
      </c>
      <c r="P428" s="87">
        <v>10340.91</v>
      </c>
      <c r="Q428" s="84" t="s">
        <v>83</v>
      </c>
      <c r="R428" s="84" t="s">
        <v>10</v>
      </c>
      <c r="S428" s="84" t="s">
        <v>10</v>
      </c>
      <c r="T428" s="83" t="s">
        <v>102</v>
      </c>
      <c r="U428" s="83" t="s">
        <v>89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101</v>
      </c>
      <c r="O429" s="83">
        <v>40</v>
      </c>
      <c r="P429" s="87">
        <v>10340.91</v>
      </c>
      <c r="Q429" s="84" t="s">
        <v>83</v>
      </c>
      <c r="R429" s="84" t="s">
        <v>10</v>
      </c>
      <c r="S429" s="84" t="s">
        <v>10</v>
      </c>
      <c r="T429" s="83" t="s">
        <v>102</v>
      </c>
      <c r="U429" s="83" t="s">
        <v>89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101</v>
      </c>
      <c r="O430" s="83">
        <v>41</v>
      </c>
      <c r="P430" s="87">
        <v>10340.91</v>
      </c>
      <c r="Q430" s="84" t="s">
        <v>83</v>
      </c>
      <c r="R430" s="84" t="s">
        <v>10</v>
      </c>
      <c r="S430" s="84" t="s">
        <v>10</v>
      </c>
      <c r="T430" s="83" t="s">
        <v>102</v>
      </c>
      <c r="U430" s="83" t="s">
        <v>89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101</v>
      </c>
      <c r="O431" s="83">
        <v>42</v>
      </c>
      <c r="P431" s="87">
        <v>10340.91</v>
      </c>
      <c r="Q431" s="84" t="s">
        <v>83</v>
      </c>
      <c r="R431" s="84" t="s">
        <v>10</v>
      </c>
      <c r="S431" s="84" t="s">
        <v>10</v>
      </c>
      <c r="T431" s="83" t="s">
        <v>102</v>
      </c>
      <c r="U431" s="83" t="s">
        <v>89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101</v>
      </c>
      <c r="O432" s="83">
        <v>43</v>
      </c>
      <c r="P432" s="87">
        <v>10340.91</v>
      </c>
      <c r="Q432" s="84" t="s">
        <v>83</v>
      </c>
      <c r="R432" s="84" t="s">
        <v>10</v>
      </c>
      <c r="S432" s="84" t="s">
        <v>10</v>
      </c>
      <c r="T432" s="83" t="s">
        <v>102</v>
      </c>
      <c r="U432" s="83" t="s">
        <v>89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101</v>
      </c>
      <c r="O433" s="83">
        <v>44</v>
      </c>
      <c r="P433" s="87">
        <v>10340.91</v>
      </c>
      <c r="Q433" s="84" t="s">
        <v>83</v>
      </c>
      <c r="R433" s="84" t="s">
        <v>10</v>
      </c>
      <c r="S433" s="84" t="s">
        <v>10</v>
      </c>
      <c r="T433" s="83" t="s">
        <v>102</v>
      </c>
      <c r="U433" s="83" t="s">
        <v>89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101</v>
      </c>
      <c r="O434" s="83">
        <v>45</v>
      </c>
      <c r="P434" s="87">
        <v>10340.91</v>
      </c>
      <c r="Q434" s="84" t="s">
        <v>83</v>
      </c>
      <c r="R434" s="84" t="s">
        <v>10</v>
      </c>
      <c r="S434" s="84" t="s">
        <v>10</v>
      </c>
      <c r="T434" s="83" t="s">
        <v>102</v>
      </c>
      <c r="U434" s="83" t="s">
        <v>89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101</v>
      </c>
      <c r="O435" s="83">
        <v>46</v>
      </c>
      <c r="P435" s="87">
        <v>10340.91</v>
      </c>
      <c r="Q435" s="84" t="s">
        <v>83</v>
      </c>
      <c r="R435" s="84" t="s">
        <v>10</v>
      </c>
      <c r="S435" s="84" t="s">
        <v>10</v>
      </c>
      <c r="T435" s="83" t="s">
        <v>102</v>
      </c>
      <c r="U435" s="83" t="s">
        <v>89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101</v>
      </c>
      <c r="O436" s="83">
        <v>47</v>
      </c>
      <c r="P436" s="87">
        <v>10340.91</v>
      </c>
      <c r="Q436" s="84" t="s">
        <v>83</v>
      </c>
      <c r="R436" s="84" t="s">
        <v>10</v>
      </c>
      <c r="S436" s="84" t="s">
        <v>10</v>
      </c>
      <c r="T436" s="83" t="s">
        <v>102</v>
      </c>
      <c r="U436" s="83" t="s">
        <v>89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101</v>
      </c>
      <c r="O437" s="83">
        <v>48</v>
      </c>
      <c r="P437" s="87">
        <v>10340.91</v>
      </c>
      <c r="Q437" s="84" t="s">
        <v>83</v>
      </c>
      <c r="R437" s="84" t="s">
        <v>10</v>
      </c>
      <c r="S437" s="84" t="s">
        <v>10</v>
      </c>
      <c r="T437" s="83" t="s">
        <v>102</v>
      </c>
      <c r="U437" s="83" t="s">
        <v>89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101</v>
      </c>
      <c r="O438" s="83">
        <v>49</v>
      </c>
      <c r="P438" s="87">
        <v>10340.91</v>
      </c>
      <c r="Q438" s="84" t="s">
        <v>83</v>
      </c>
      <c r="R438" s="84" t="s">
        <v>10</v>
      </c>
      <c r="S438" s="84" t="s">
        <v>10</v>
      </c>
      <c r="T438" s="83" t="s">
        <v>102</v>
      </c>
      <c r="U438" s="83" t="s">
        <v>89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101</v>
      </c>
      <c r="O439" s="83">
        <v>50</v>
      </c>
      <c r="P439" s="87">
        <v>10340.91</v>
      </c>
      <c r="Q439" s="84" t="s">
        <v>83</v>
      </c>
      <c r="R439" s="84" t="s">
        <v>10</v>
      </c>
      <c r="S439" s="84" t="s">
        <v>10</v>
      </c>
      <c r="T439" s="83" t="s">
        <v>102</v>
      </c>
      <c r="U439" s="83" t="s">
        <v>89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101</v>
      </c>
      <c r="O440" s="83">
        <v>51</v>
      </c>
      <c r="P440" s="87">
        <v>10340.91</v>
      </c>
      <c r="Q440" s="84" t="s">
        <v>83</v>
      </c>
      <c r="R440" s="84" t="s">
        <v>10</v>
      </c>
      <c r="S440" s="84" t="s">
        <v>10</v>
      </c>
      <c r="T440" s="83" t="s">
        <v>102</v>
      </c>
      <c r="U440" s="83" t="s">
        <v>89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101</v>
      </c>
      <c r="O441" s="83">
        <v>52</v>
      </c>
      <c r="P441" s="87">
        <v>10340.91</v>
      </c>
      <c r="Q441" s="84" t="s">
        <v>83</v>
      </c>
      <c r="R441" s="84" t="s">
        <v>10</v>
      </c>
      <c r="S441" s="84" t="s">
        <v>10</v>
      </c>
      <c r="T441" s="83" t="s">
        <v>102</v>
      </c>
      <c r="U441" s="83" t="s">
        <v>89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101</v>
      </c>
      <c r="O442" s="83">
        <v>53</v>
      </c>
      <c r="P442" s="87">
        <v>10340.91</v>
      </c>
      <c r="Q442" s="84" t="s">
        <v>83</v>
      </c>
      <c r="R442" s="84" t="s">
        <v>10</v>
      </c>
      <c r="S442" s="84" t="s">
        <v>10</v>
      </c>
      <c r="T442" s="83" t="s">
        <v>102</v>
      </c>
      <c r="U442" s="83" t="s">
        <v>89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101</v>
      </c>
      <c r="O443" s="83">
        <v>54</v>
      </c>
      <c r="P443" s="87">
        <v>10340.91</v>
      </c>
      <c r="Q443" s="84" t="s">
        <v>83</v>
      </c>
      <c r="R443" s="84" t="s">
        <v>10</v>
      </c>
      <c r="S443" s="84" t="s">
        <v>10</v>
      </c>
      <c r="T443" s="83" t="s">
        <v>102</v>
      </c>
      <c r="U443" s="83" t="s">
        <v>89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101</v>
      </c>
      <c r="O444" s="83">
        <v>55</v>
      </c>
      <c r="P444" s="87">
        <v>10340.91</v>
      </c>
      <c r="Q444" s="84" t="s">
        <v>83</v>
      </c>
      <c r="R444" s="84" t="s">
        <v>10</v>
      </c>
      <c r="S444" s="84" t="s">
        <v>10</v>
      </c>
      <c r="T444" s="83" t="s">
        <v>102</v>
      </c>
      <c r="U444" s="83" t="s">
        <v>89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101</v>
      </c>
      <c r="O445" s="83">
        <v>56</v>
      </c>
      <c r="P445" s="87">
        <v>10340.91</v>
      </c>
      <c r="Q445" s="84" t="s">
        <v>83</v>
      </c>
      <c r="R445" s="84" t="s">
        <v>10</v>
      </c>
      <c r="S445" s="84" t="s">
        <v>10</v>
      </c>
      <c r="T445" s="83" t="s">
        <v>102</v>
      </c>
      <c r="U445" s="83" t="s">
        <v>89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101</v>
      </c>
      <c r="O446" s="83">
        <v>57</v>
      </c>
      <c r="P446" s="87">
        <v>10340.91</v>
      </c>
      <c r="Q446" s="84" t="s">
        <v>83</v>
      </c>
      <c r="R446" s="84" t="s">
        <v>10</v>
      </c>
      <c r="S446" s="84" t="s">
        <v>10</v>
      </c>
      <c r="T446" s="83" t="s">
        <v>102</v>
      </c>
      <c r="U446" s="83" t="s">
        <v>89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101</v>
      </c>
      <c r="O447" s="83">
        <v>58</v>
      </c>
      <c r="P447" s="87">
        <v>10340.91</v>
      </c>
      <c r="Q447" s="84" t="s">
        <v>83</v>
      </c>
      <c r="R447" s="84" t="s">
        <v>10</v>
      </c>
      <c r="S447" s="84" t="s">
        <v>10</v>
      </c>
      <c r="T447" s="83" t="s">
        <v>102</v>
      </c>
      <c r="U447" s="83" t="s">
        <v>89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101</v>
      </c>
      <c r="O448" s="83">
        <v>59</v>
      </c>
      <c r="P448" s="87">
        <v>10340.91</v>
      </c>
      <c r="Q448" s="84" t="s">
        <v>83</v>
      </c>
      <c r="R448" s="84" t="s">
        <v>10</v>
      </c>
      <c r="S448" s="84" t="s">
        <v>10</v>
      </c>
      <c r="T448" s="83" t="s">
        <v>102</v>
      </c>
      <c r="U448" s="83" t="s">
        <v>89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101</v>
      </c>
      <c r="O449" s="83">
        <v>60</v>
      </c>
      <c r="P449" s="87">
        <v>10340.91</v>
      </c>
      <c r="Q449" s="84" t="s">
        <v>83</v>
      </c>
      <c r="R449" s="84" t="s">
        <v>10</v>
      </c>
      <c r="S449" s="84" t="s">
        <v>10</v>
      </c>
      <c r="T449" s="83" t="s">
        <v>102</v>
      </c>
      <c r="U449" s="83" t="s">
        <v>89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101</v>
      </c>
      <c r="O450" s="83">
        <v>61</v>
      </c>
      <c r="P450" s="87">
        <v>10340.91</v>
      </c>
      <c r="Q450" s="84" t="s">
        <v>83</v>
      </c>
      <c r="R450" s="84" t="s">
        <v>10</v>
      </c>
      <c r="S450" s="84" t="s">
        <v>10</v>
      </c>
      <c r="T450" s="83" t="s">
        <v>102</v>
      </c>
      <c r="U450" s="83" t="s">
        <v>89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101</v>
      </c>
      <c r="O451" s="83">
        <v>62</v>
      </c>
      <c r="P451" s="87">
        <v>10340.91</v>
      </c>
      <c r="Q451" s="84" t="s">
        <v>83</v>
      </c>
      <c r="R451" s="84" t="s">
        <v>10</v>
      </c>
      <c r="S451" s="84" t="s">
        <v>10</v>
      </c>
      <c r="T451" s="83" t="s">
        <v>102</v>
      </c>
      <c r="U451" s="83" t="s">
        <v>89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101</v>
      </c>
      <c r="O452" s="83">
        <v>63</v>
      </c>
      <c r="P452" s="87">
        <v>10340.91</v>
      </c>
      <c r="Q452" s="84" t="s">
        <v>83</v>
      </c>
      <c r="R452" s="84" t="s">
        <v>10</v>
      </c>
      <c r="S452" s="84" t="s">
        <v>10</v>
      </c>
      <c r="T452" s="83" t="s">
        <v>102</v>
      </c>
      <c r="U452" s="83" t="s">
        <v>89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101</v>
      </c>
      <c r="O453" s="83">
        <v>64</v>
      </c>
      <c r="P453" s="87">
        <v>10340.91</v>
      </c>
      <c r="Q453" s="84" t="s">
        <v>83</v>
      </c>
      <c r="R453" s="84" t="s">
        <v>10</v>
      </c>
      <c r="S453" s="84" t="s">
        <v>10</v>
      </c>
      <c r="T453" s="83" t="s">
        <v>102</v>
      </c>
      <c r="U453" s="83" t="s">
        <v>89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101</v>
      </c>
      <c r="O454" s="83">
        <v>65</v>
      </c>
      <c r="P454" s="87">
        <v>10340.91</v>
      </c>
      <c r="Q454" s="84" t="s">
        <v>83</v>
      </c>
      <c r="R454" s="84" t="s">
        <v>10</v>
      </c>
      <c r="S454" s="84" t="s">
        <v>10</v>
      </c>
      <c r="T454" s="83" t="s">
        <v>102</v>
      </c>
      <c r="U454" s="83" t="s">
        <v>89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101</v>
      </c>
      <c r="O455" s="83">
        <v>66</v>
      </c>
      <c r="P455" s="87">
        <v>10340.91</v>
      </c>
      <c r="Q455" s="84" t="s">
        <v>83</v>
      </c>
      <c r="R455" s="84" t="s">
        <v>10</v>
      </c>
      <c r="S455" s="84" t="s">
        <v>10</v>
      </c>
      <c r="T455" s="83" t="s">
        <v>102</v>
      </c>
      <c r="U455" s="83" t="s">
        <v>89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101</v>
      </c>
      <c r="O456" s="83">
        <v>67</v>
      </c>
      <c r="P456" s="87">
        <v>10340.91</v>
      </c>
      <c r="Q456" s="84" t="s">
        <v>83</v>
      </c>
      <c r="R456" s="84" t="s">
        <v>10</v>
      </c>
      <c r="S456" s="84" t="s">
        <v>10</v>
      </c>
      <c r="T456" s="83" t="s">
        <v>102</v>
      </c>
      <c r="U456" s="83" t="s">
        <v>89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101</v>
      </c>
      <c r="O457" s="83">
        <v>68</v>
      </c>
      <c r="P457" s="87">
        <v>10340.91</v>
      </c>
      <c r="Q457" s="84" t="s">
        <v>83</v>
      </c>
      <c r="R457" s="84" t="s">
        <v>10</v>
      </c>
      <c r="S457" s="84" t="s">
        <v>10</v>
      </c>
      <c r="T457" s="83" t="s">
        <v>102</v>
      </c>
      <c r="U457" s="83" t="s">
        <v>89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101</v>
      </c>
      <c r="O458" s="83">
        <v>69</v>
      </c>
      <c r="P458" s="87">
        <v>10340.91</v>
      </c>
      <c r="Q458" s="84" t="s">
        <v>83</v>
      </c>
      <c r="R458" s="84" t="s">
        <v>10</v>
      </c>
      <c r="S458" s="84" t="s">
        <v>10</v>
      </c>
      <c r="T458" s="83" t="s">
        <v>102</v>
      </c>
      <c r="U458" s="83" t="s">
        <v>89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101</v>
      </c>
      <c r="O459" s="83">
        <v>70</v>
      </c>
      <c r="P459" s="87">
        <v>10340.91</v>
      </c>
      <c r="Q459" s="84" t="s">
        <v>83</v>
      </c>
      <c r="R459" s="84" t="s">
        <v>10</v>
      </c>
      <c r="S459" s="84" t="s">
        <v>10</v>
      </c>
      <c r="T459" s="83" t="s">
        <v>102</v>
      </c>
      <c r="U459" s="83" t="s">
        <v>89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101</v>
      </c>
      <c r="O460" s="83">
        <v>71</v>
      </c>
      <c r="P460" s="87">
        <v>10340.91</v>
      </c>
      <c r="Q460" s="84" t="s">
        <v>83</v>
      </c>
      <c r="R460" s="84" t="s">
        <v>10</v>
      </c>
      <c r="S460" s="84" t="s">
        <v>10</v>
      </c>
      <c r="T460" s="83" t="s">
        <v>102</v>
      </c>
      <c r="U460" s="83" t="s">
        <v>89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101</v>
      </c>
      <c r="O461" s="83">
        <v>72</v>
      </c>
      <c r="P461" s="87">
        <v>10340.91</v>
      </c>
      <c r="Q461" s="84" t="s">
        <v>83</v>
      </c>
      <c r="R461" s="84" t="s">
        <v>10</v>
      </c>
      <c r="S461" s="84" t="s">
        <v>10</v>
      </c>
      <c r="T461" s="83" t="s">
        <v>102</v>
      </c>
      <c r="U461" s="83" t="s">
        <v>89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101</v>
      </c>
      <c r="O462" s="83">
        <v>73</v>
      </c>
      <c r="P462" s="87">
        <v>10340.91</v>
      </c>
      <c r="Q462" s="84" t="s">
        <v>83</v>
      </c>
      <c r="R462" s="84" t="s">
        <v>10</v>
      </c>
      <c r="S462" s="84" t="s">
        <v>10</v>
      </c>
      <c r="T462" s="83" t="s">
        <v>102</v>
      </c>
      <c r="U462" s="83" t="s">
        <v>89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101</v>
      </c>
      <c r="O463" s="83">
        <v>74</v>
      </c>
      <c r="P463" s="87">
        <v>10340.91</v>
      </c>
      <c r="Q463" s="84" t="s">
        <v>83</v>
      </c>
      <c r="R463" s="84" t="s">
        <v>10</v>
      </c>
      <c r="S463" s="84" t="s">
        <v>10</v>
      </c>
      <c r="T463" s="83" t="s">
        <v>102</v>
      </c>
      <c r="U463" s="83" t="s">
        <v>89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101</v>
      </c>
      <c r="O464" s="83">
        <v>75</v>
      </c>
      <c r="P464" s="87">
        <v>10340.91</v>
      </c>
      <c r="Q464" s="84" t="s">
        <v>83</v>
      </c>
      <c r="R464" s="84" t="s">
        <v>10</v>
      </c>
      <c r="S464" s="84" t="s">
        <v>10</v>
      </c>
      <c r="T464" s="83" t="s">
        <v>102</v>
      </c>
      <c r="U464" s="83" t="s">
        <v>89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101</v>
      </c>
      <c r="O465" s="83">
        <v>76</v>
      </c>
      <c r="P465" s="87">
        <v>10340.91</v>
      </c>
      <c r="Q465" s="84" t="s">
        <v>83</v>
      </c>
      <c r="R465" s="84" t="s">
        <v>10</v>
      </c>
      <c r="S465" s="84" t="s">
        <v>10</v>
      </c>
      <c r="T465" s="83" t="s">
        <v>102</v>
      </c>
      <c r="U465" s="83" t="s">
        <v>89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101</v>
      </c>
      <c r="O466" s="83">
        <v>77</v>
      </c>
      <c r="P466" s="87">
        <v>10340.91</v>
      </c>
      <c r="Q466" s="84" t="s">
        <v>83</v>
      </c>
      <c r="R466" s="84" t="s">
        <v>10</v>
      </c>
      <c r="S466" s="84" t="s">
        <v>10</v>
      </c>
      <c r="T466" s="83" t="s">
        <v>102</v>
      </c>
      <c r="U466" s="83" t="s">
        <v>89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101</v>
      </c>
      <c r="O467" s="83">
        <v>78</v>
      </c>
      <c r="P467" s="87">
        <v>10340.91</v>
      </c>
      <c r="Q467" s="84" t="s">
        <v>83</v>
      </c>
      <c r="R467" s="84" t="s">
        <v>10</v>
      </c>
      <c r="S467" s="84" t="s">
        <v>10</v>
      </c>
      <c r="T467" s="83" t="s">
        <v>102</v>
      </c>
      <c r="U467" s="83" t="s">
        <v>89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101</v>
      </c>
      <c r="O468" s="83">
        <v>79</v>
      </c>
      <c r="P468" s="87">
        <v>10340.91</v>
      </c>
      <c r="Q468" s="84" t="s">
        <v>83</v>
      </c>
      <c r="R468" s="84" t="s">
        <v>10</v>
      </c>
      <c r="S468" s="84" t="s">
        <v>10</v>
      </c>
      <c r="T468" s="83" t="s">
        <v>102</v>
      </c>
      <c r="U468" s="83" t="s">
        <v>89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101</v>
      </c>
      <c r="O469" s="83">
        <v>80</v>
      </c>
      <c r="P469" s="87">
        <v>10340.91</v>
      </c>
      <c r="Q469" s="84" t="s">
        <v>83</v>
      </c>
      <c r="R469" s="84" t="s">
        <v>10</v>
      </c>
      <c r="S469" s="84" t="s">
        <v>10</v>
      </c>
      <c r="T469" s="83" t="s">
        <v>102</v>
      </c>
      <c r="U469" s="83" t="s">
        <v>89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101</v>
      </c>
      <c r="O470" s="83">
        <v>81</v>
      </c>
      <c r="P470" s="87">
        <v>10340.91</v>
      </c>
      <c r="Q470" s="84" t="s">
        <v>83</v>
      </c>
      <c r="R470" s="84" t="s">
        <v>10</v>
      </c>
      <c r="S470" s="84" t="s">
        <v>10</v>
      </c>
      <c r="T470" s="83" t="s">
        <v>102</v>
      </c>
      <c r="U470" s="83" t="s">
        <v>89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101</v>
      </c>
      <c r="O471" s="83">
        <v>82</v>
      </c>
      <c r="P471" s="87">
        <v>10340.91</v>
      </c>
      <c r="Q471" s="84" t="s">
        <v>83</v>
      </c>
      <c r="R471" s="84" t="s">
        <v>10</v>
      </c>
      <c r="S471" s="84" t="s">
        <v>10</v>
      </c>
      <c r="T471" s="83" t="s">
        <v>102</v>
      </c>
      <c r="U471" s="83" t="s">
        <v>89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101</v>
      </c>
      <c r="O472" s="83">
        <v>83</v>
      </c>
      <c r="P472" s="87">
        <v>10340.91</v>
      </c>
      <c r="Q472" s="84" t="s">
        <v>83</v>
      </c>
      <c r="R472" s="84" t="s">
        <v>10</v>
      </c>
      <c r="S472" s="84" t="s">
        <v>10</v>
      </c>
      <c r="T472" s="83" t="s">
        <v>102</v>
      </c>
      <c r="U472" s="83" t="s">
        <v>89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101</v>
      </c>
      <c r="O473" s="83">
        <v>84</v>
      </c>
      <c r="P473" s="87">
        <v>10340.91</v>
      </c>
      <c r="Q473" s="84" t="s">
        <v>83</v>
      </c>
      <c r="R473" s="84" t="s">
        <v>10</v>
      </c>
      <c r="S473" s="84" t="s">
        <v>10</v>
      </c>
      <c r="T473" s="83" t="s">
        <v>102</v>
      </c>
      <c r="U473" s="83" t="s">
        <v>89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101</v>
      </c>
      <c r="O474" s="83">
        <v>85</v>
      </c>
      <c r="P474" s="87">
        <v>10340.91</v>
      </c>
      <c r="Q474" s="84" t="s">
        <v>83</v>
      </c>
      <c r="R474" s="84" t="s">
        <v>10</v>
      </c>
      <c r="S474" s="84" t="s">
        <v>10</v>
      </c>
      <c r="T474" s="83" t="s">
        <v>102</v>
      </c>
      <c r="U474" s="83" t="s">
        <v>89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101</v>
      </c>
      <c r="O475" s="83">
        <v>86</v>
      </c>
      <c r="P475" s="87">
        <v>10340.91</v>
      </c>
      <c r="Q475" s="84" t="s">
        <v>83</v>
      </c>
      <c r="R475" s="84" t="s">
        <v>10</v>
      </c>
      <c r="S475" s="84" t="s">
        <v>10</v>
      </c>
      <c r="T475" s="83" t="s">
        <v>102</v>
      </c>
      <c r="U475" s="83" t="s">
        <v>89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101</v>
      </c>
      <c r="O476" s="83">
        <v>87</v>
      </c>
      <c r="P476" s="87">
        <v>10340.91</v>
      </c>
      <c r="Q476" s="84" t="s">
        <v>83</v>
      </c>
      <c r="R476" s="84" t="s">
        <v>10</v>
      </c>
      <c r="S476" s="84" t="s">
        <v>10</v>
      </c>
      <c r="T476" s="83" t="s">
        <v>102</v>
      </c>
      <c r="U476" s="83" t="s">
        <v>89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101</v>
      </c>
      <c r="O477" s="83">
        <v>88</v>
      </c>
      <c r="P477" s="87">
        <v>10340.91</v>
      </c>
      <c r="Q477" s="84" t="s">
        <v>83</v>
      </c>
      <c r="R477" s="84" t="s">
        <v>10</v>
      </c>
      <c r="S477" s="84" t="s">
        <v>10</v>
      </c>
      <c r="T477" s="83" t="s">
        <v>102</v>
      </c>
      <c r="U477" s="83" t="s">
        <v>89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101</v>
      </c>
      <c r="O478" s="83">
        <v>89</v>
      </c>
      <c r="P478" s="87">
        <v>10340.91</v>
      </c>
      <c r="Q478" s="84" t="s">
        <v>83</v>
      </c>
      <c r="R478" s="84" t="s">
        <v>10</v>
      </c>
      <c r="S478" s="84" t="s">
        <v>10</v>
      </c>
      <c r="T478" s="83" t="s">
        <v>102</v>
      </c>
      <c r="U478" s="83" t="s">
        <v>89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101</v>
      </c>
      <c r="O479" s="83">
        <v>90</v>
      </c>
      <c r="P479" s="87">
        <v>10340.91</v>
      </c>
      <c r="Q479" s="84" t="s">
        <v>83</v>
      </c>
      <c r="R479" s="84" t="s">
        <v>10</v>
      </c>
      <c r="S479" s="84" t="s">
        <v>10</v>
      </c>
      <c r="T479" s="83" t="s">
        <v>102</v>
      </c>
      <c r="U479" s="83" t="s">
        <v>89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101</v>
      </c>
      <c r="O480" s="83">
        <v>91</v>
      </c>
      <c r="P480" s="87">
        <v>10340.91</v>
      </c>
      <c r="Q480" s="84" t="s">
        <v>83</v>
      </c>
      <c r="R480" s="84" t="s">
        <v>10</v>
      </c>
      <c r="S480" s="84" t="s">
        <v>10</v>
      </c>
      <c r="T480" s="83" t="s">
        <v>102</v>
      </c>
      <c r="U480" s="83" t="s">
        <v>89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101</v>
      </c>
      <c r="O481" s="83">
        <v>92</v>
      </c>
      <c r="P481" s="87">
        <v>10340.91</v>
      </c>
      <c r="Q481" s="84" t="s">
        <v>83</v>
      </c>
      <c r="R481" s="84" t="s">
        <v>10</v>
      </c>
      <c r="S481" s="84" t="s">
        <v>10</v>
      </c>
      <c r="T481" s="83" t="s">
        <v>102</v>
      </c>
      <c r="U481" s="83" t="s">
        <v>89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101</v>
      </c>
      <c r="O482" s="83">
        <v>93</v>
      </c>
      <c r="P482" s="87">
        <v>10340.91</v>
      </c>
      <c r="Q482" s="84" t="s">
        <v>83</v>
      </c>
      <c r="R482" s="84" t="s">
        <v>10</v>
      </c>
      <c r="S482" s="84" t="s">
        <v>10</v>
      </c>
      <c r="T482" s="83" t="s">
        <v>102</v>
      </c>
      <c r="U482" s="83" t="s">
        <v>89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101</v>
      </c>
      <c r="O483" s="83">
        <v>94</v>
      </c>
      <c r="P483" s="87">
        <v>10340.91</v>
      </c>
      <c r="Q483" s="84" t="s">
        <v>83</v>
      </c>
      <c r="R483" s="84" t="s">
        <v>10</v>
      </c>
      <c r="S483" s="84" t="s">
        <v>10</v>
      </c>
      <c r="T483" s="83" t="s">
        <v>102</v>
      </c>
      <c r="U483" s="83" t="s">
        <v>89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101</v>
      </c>
      <c r="O484" s="83">
        <v>95</v>
      </c>
      <c r="P484" s="87">
        <v>10340.91</v>
      </c>
      <c r="Q484" s="84" t="s">
        <v>83</v>
      </c>
      <c r="R484" s="84" t="s">
        <v>10</v>
      </c>
      <c r="S484" s="84" t="s">
        <v>10</v>
      </c>
      <c r="T484" s="83" t="s">
        <v>102</v>
      </c>
      <c r="U484" s="83" t="s">
        <v>89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101</v>
      </c>
      <c r="O485" s="83">
        <v>96</v>
      </c>
      <c r="P485" s="87">
        <v>10340.91</v>
      </c>
      <c r="Q485" s="84" t="s">
        <v>83</v>
      </c>
      <c r="R485" s="84" t="s">
        <v>10</v>
      </c>
      <c r="S485" s="84" t="s">
        <v>10</v>
      </c>
      <c r="T485" s="83" t="s">
        <v>102</v>
      </c>
      <c r="U485" s="83" t="s">
        <v>89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101</v>
      </c>
      <c r="O486" s="83">
        <v>97</v>
      </c>
      <c r="P486" s="87">
        <v>10340.91</v>
      </c>
      <c r="Q486" s="84" t="s">
        <v>83</v>
      </c>
      <c r="R486" s="84" t="s">
        <v>10</v>
      </c>
      <c r="S486" s="84" t="s">
        <v>10</v>
      </c>
      <c r="T486" s="83" t="s">
        <v>102</v>
      </c>
      <c r="U486" s="83" t="s">
        <v>89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101</v>
      </c>
      <c r="O487" s="83">
        <v>98</v>
      </c>
      <c r="P487" s="87">
        <v>10340.91</v>
      </c>
      <c r="Q487" s="84" t="s">
        <v>83</v>
      </c>
      <c r="R487" s="84" t="s">
        <v>10</v>
      </c>
      <c r="S487" s="84" t="s">
        <v>10</v>
      </c>
      <c r="T487" s="83" t="s">
        <v>102</v>
      </c>
      <c r="U487" s="83" t="s">
        <v>89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101</v>
      </c>
      <c r="O488" s="83">
        <v>99</v>
      </c>
      <c r="P488" s="87">
        <v>10340.91</v>
      </c>
      <c r="Q488" s="84" t="s">
        <v>83</v>
      </c>
      <c r="R488" s="84" t="s">
        <v>10</v>
      </c>
      <c r="S488" s="84" t="s">
        <v>10</v>
      </c>
      <c r="T488" s="83" t="s">
        <v>102</v>
      </c>
      <c r="U488" s="83" t="s">
        <v>89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101</v>
      </c>
      <c r="O489" s="83">
        <v>100</v>
      </c>
      <c r="P489" s="87">
        <v>10340.91</v>
      </c>
      <c r="Q489" s="84" t="s">
        <v>83</v>
      </c>
      <c r="R489" s="84" t="s">
        <v>10</v>
      </c>
      <c r="S489" s="84" t="s">
        <v>10</v>
      </c>
      <c r="T489" s="83" t="s">
        <v>102</v>
      </c>
      <c r="U489" s="83" t="s">
        <v>89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101</v>
      </c>
      <c r="O490" s="83">
        <v>101</v>
      </c>
      <c r="P490" s="87">
        <v>10340.91</v>
      </c>
      <c r="Q490" s="84" t="s">
        <v>83</v>
      </c>
      <c r="R490" s="84" t="s">
        <v>10</v>
      </c>
      <c r="S490" s="84" t="s">
        <v>10</v>
      </c>
      <c r="T490" s="83" t="s">
        <v>102</v>
      </c>
      <c r="U490" s="83" t="s">
        <v>89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101</v>
      </c>
      <c r="O491" s="83">
        <v>102</v>
      </c>
      <c r="P491" s="87">
        <v>10340.91</v>
      </c>
      <c r="Q491" s="84" t="s">
        <v>83</v>
      </c>
      <c r="R491" s="84" t="s">
        <v>10</v>
      </c>
      <c r="S491" s="84" t="s">
        <v>10</v>
      </c>
      <c r="T491" s="83" t="s">
        <v>102</v>
      </c>
      <c r="U491" s="83" t="s">
        <v>89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101</v>
      </c>
      <c r="O492" s="83">
        <v>103</v>
      </c>
      <c r="P492" s="87">
        <v>10340.91</v>
      </c>
      <c r="Q492" s="84" t="s">
        <v>83</v>
      </c>
      <c r="R492" s="84" t="s">
        <v>10</v>
      </c>
      <c r="S492" s="84" t="s">
        <v>10</v>
      </c>
      <c r="T492" s="83" t="s">
        <v>102</v>
      </c>
      <c r="U492" s="83" t="s">
        <v>89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101</v>
      </c>
      <c r="O493" s="83">
        <v>104</v>
      </c>
      <c r="P493" s="87">
        <v>10340.91</v>
      </c>
      <c r="Q493" s="84" t="s">
        <v>83</v>
      </c>
      <c r="R493" s="84" t="s">
        <v>10</v>
      </c>
      <c r="S493" s="84" t="s">
        <v>10</v>
      </c>
      <c r="T493" s="83" t="s">
        <v>102</v>
      </c>
      <c r="U493" s="83" t="s">
        <v>89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101</v>
      </c>
      <c r="O494" s="83">
        <v>105</v>
      </c>
      <c r="P494" s="87">
        <v>10340.91</v>
      </c>
      <c r="Q494" s="84" t="s">
        <v>83</v>
      </c>
      <c r="R494" s="84" t="s">
        <v>10</v>
      </c>
      <c r="S494" s="84" t="s">
        <v>10</v>
      </c>
      <c r="T494" s="83" t="s">
        <v>102</v>
      </c>
      <c r="U494" s="83" t="s">
        <v>89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101</v>
      </c>
      <c r="O495" s="83">
        <v>106</v>
      </c>
      <c r="P495" s="87">
        <v>10340.91</v>
      </c>
      <c r="Q495" s="84" t="s">
        <v>83</v>
      </c>
      <c r="R495" s="84" t="s">
        <v>10</v>
      </c>
      <c r="S495" s="84" t="s">
        <v>10</v>
      </c>
      <c r="T495" s="83" t="s">
        <v>102</v>
      </c>
      <c r="U495" s="83" t="s">
        <v>89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101</v>
      </c>
      <c r="O496" s="83">
        <v>107</v>
      </c>
      <c r="P496" s="87">
        <v>10340.91</v>
      </c>
      <c r="Q496" s="84" t="s">
        <v>83</v>
      </c>
      <c r="R496" s="84" t="s">
        <v>10</v>
      </c>
      <c r="S496" s="84" t="s">
        <v>10</v>
      </c>
      <c r="T496" s="83" t="s">
        <v>102</v>
      </c>
      <c r="U496" s="83" t="s">
        <v>89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101</v>
      </c>
      <c r="O497" s="83">
        <v>108</v>
      </c>
      <c r="P497" s="87">
        <v>10340.91</v>
      </c>
      <c r="Q497" s="84" t="s">
        <v>83</v>
      </c>
      <c r="R497" s="84" t="s">
        <v>10</v>
      </c>
      <c r="S497" s="84" t="s">
        <v>10</v>
      </c>
      <c r="T497" s="83" t="s">
        <v>102</v>
      </c>
      <c r="U497" s="83" t="s">
        <v>89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101</v>
      </c>
      <c r="O498" s="83">
        <v>109</v>
      </c>
      <c r="P498" s="87">
        <v>10340.91</v>
      </c>
      <c r="Q498" s="84" t="s">
        <v>83</v>
      </c>
      <c r="R498" s="84" t="s">
        <v>10</v>
      </c>
      <c r="S498" s="84" t="s">
        <v>10</v>
      </c>
      <c r="T498" s="83" t="s">
        <v>102</v>
      </c>
      <c r="U498" s="83" t="s">
        <v>89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101</v>
      </c>
      <c r="O499" s="83">
        <v>110</v>
      </c>
      <c r="P499" s="86">
        <v>939.98</v>
      </c>
      <c r="Q499" s="84" t="s">
        <v>83</v>
      </c>
      <c r="R499" s="84" t="s">
        <v>10</v>
      </c>
      <c r="S499" s="84" t="s">
        <v>10</v>
      </c>
      <c r="T499" s="83" t="s">
        <v>102</v>
      </c>
      <c r="U499" s="83" t="s">
        <v>89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101</v>
      </c>
      <c r="O500" s="83">
        <v>110</v>
      </c>
      <c r="P500" s="87">
        <v>9400.93</v>
      </c>
      <c r="Q500" s="84" t="s">
        <v>83</v>
      </c>
      <c r="R500" s="84" t="s">
        <v>10</v>
      </c>
      <c r="S500" s="84" t="s">
        <v>82</v>
      </c>
      <c r="T500" s="83" t="s">
        <v>102</v>
      </c>
      <c r="U500" s="83" t="s">
        <v>89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101</v>
      </c>
      <c r="O501" s="83">
        <v>111</v>
      </c>
      <c r="P501" s="87">
        <v>10340.91</v>
      </c>
      <c r="Q501" s="84" t="s">
        <v>83</v>
      </c>
      <c r="R501" s="84" t="s">
        <v>10</v>
      </c>
      <c r="S501" s="84" t="s">
        <v>82</v>
      </c>
      <c r="T501" s="83" t="s">
        <v>102</v>
      </c>
      <c r="U501" s="83" t="s">
        <v>89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101</v>
      </c>
      <c r="O502" s="83">
        <v>112</v>
      </c>
      <c r="P502" s="87">
        <v>10340.91</v>
      </c>
      <c r="Q502" s="84" t="s">
        <v>83</v>
      </c>
      <c r="R502" s="84" t="s">
        <v>10</v>
      </c>
      <c r="S502" s="84" t="s">
        <v>82</v>
      </c>
      <c r="T502" s="83" t="s">
        <v>102</v>
      </c>
      <c r="U502" s="83" t="s">
        <v>89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101</v>
      </c>
      <c r="O503" s="83">
        <v>113</v>
      </c>
      <c r="P503" s="87">
        <v>10340.91</v>
      </c>
      <c r="Q503" s="84" t="s">
        <v>83</v>
      </c>
      <c r="R503" s="84" t="s">
        <v>10</v>
      </c>
      <c r="S503" s="84" t="s">
        <v>82</v>
      </c>
      <c r="T503" s="83" t="s">
        <v>102</v>
      </c>
      <c r="U503" s="83" t="s">
        <v>89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101</v>
      </c>
      <c r="O504" s="83">
        <v>114</v>
      </c>
      <c r="P504" s="87">
        <v>10340.91</v>
      </c>
      <c r="Q504" s="84" t="s">
        <v>83</v>
      </c>
      <c r="R504" s="84" t="s">
        <v>10</v>
      </c>
      <c r="S504" s="84" t="s">
        <v>82</v>
      </c>
      <c r="T504" s="83" t="s">
        <v>102</v>
      </c>
      <c r="U504" s="83" t="s">
        <v>89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101</v>
      </c>
      <c r="O505" s="83">
        <v>115</v>
      </c>
      <c r="P505" s="87">
        <v>10340.91</v>
      </c>
      <c r="Q505" s="84" t="s">
        <v>83</v>
      </c>
      <c r="R505" s="84" t="s">
        <v>10</v>
      </c>
      <c r="S505" s="84" t="s">
        <v>82</v>
      </c>
      <c r="T505" s="83" t="s">
        <v>102</v>
      </c>
      <c r="U505" s="83" t="s">
        <v>89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101</v>
      </c>
      <c r="O506" s="83">
        <v>116</v>
      </c>
      <c r="P506" s="87">
        <v>10340.91</v>
      </c>
      <c r="Q506" s="84" t="s">
        <v>83</v>
      </c>
      <c r="R506" s="84" t="s">
        <v>10</v>
      </c>
      <c r="S506" s="84" t="s">
        <v>82</v>
      </c>
      <c r="T506" s="83" t="s">
        <v>102</v>
      </c>
      <c r="U506" s="83" t="s">
        <v>89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101</v>
      </c>
      <c r="O507" s="83">
        <v>117</v>
      </c>
      <c r="P507" s="87">
        <v>10340.91</v>
      </c>
      <c r="Q507" s="84" t="s">
        <v>83</v>
      </c>
      <c r="R507" s="84" t="s">
        <v>10</v>
      </c>
      <c r="S507" s="84" t="s">
        <v>82</v>
      </c>
      <c r="T507" s="83" t="s">
        <v>102</v>
      </c>
      <c r="U507" s="83" t="s">
        <v>89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101</v>
      </c>
      <c r="O508" s="83">
        <v>118</v>
      </c>
      <c r="P508" s="87">
        <v>10340.91</v>
      </c>
      <c r="Q508" s="84" t="s">
        <v>83</v>
      </c>
      <c r="R508" s="84" t="s">
        <v>10</v>
      </c>
      <c r="S508" s="84" t="s">
        <v>82</v>
      </c>
      <c r="T508" s="83" t="s">
        <v>102</v>
      </c>
      <c r="U508" s="83" t="s">
        <v>89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101</v>
      </c>
      <c r="O509" s="83">
        <v>119</v>
      </c>
      <c r="P509" s="87">
        <v>10340.91</v>
      </c>
      <c r="Q509" s="84" t="s">
        <v>83</v>
      </c>
      <c r="R509" s="84" t="s">
        <v>10</v>
      </c>
      <c r="S509" s="84" t="s">
        <v>82</v>
      </c>
      <c r="T509" s="83" t="s">
        <v>102</v>
      </c>
      <c r="U509" s="83" t="s">
        <v>89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101</v>
      </c>
      <c r="O510" s="83">
        <v>120</v>
      </c>
      <c r="P510" s="87">
        <v>10340.799999999999</v>
      </c>
      <c r="Q510" s="84" t="s">
        <v>83</v>
      </c>
      <c r="R510" s="84" t="s">
        <v>10</v>
      </c>
      <c r="S510" s="84" t="s">
        <v>82</v>
      </c>
      <c r="T510" s="83" t="s">
        <v>102</v>
      </c>
      <c r="U510" s="83" t="s">
        <v>89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46.5" thickBot="1">
      <c r="N512" s="3" t="s">
        <v>103</v>
      </c>
      <c r="O512" s="99" t="s">
        <v>17</v>
      </c>
      <c r="P512"/>
      <c r="Q512"/>
      <c r="R512"/>
      <c r="S512"/>
      <c r="T512"/>
      <c r="U512"/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103</v>
      </c>
      <c r="O513" s="88" t="s">
        <v>13</v>
      </c>
      <c r="P513" s="88" t="s">
        <v>14</v>
      </c>
      <c r="Q513" s="88" t="s">
        <v>3</v>
      </c>
      <c r="R513" s="88" t="s">
        <v>4</v>
      </c>
      <c r="S513" s="88" t="s">
        <v>5</v>
      </c>
      <c r="T513" s="88" t="s">
        <v>15</v>
      </c>
      <c r="U513" s="88" t="s">
        <v>16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103</v>
      </c>
      <c r="O514" s="79" t="s">
        <v>104</v>
      </c>
      <c r="P514" s="100">
        <v>25960.99</v>
      </c>
      <c r="Q514" s="80" t="s">
        <v>84</v>
      </c>
      <c r="R514" s="80" t="s">
        <v>10</v>
      </c>
      <c r="S514" s="80" t="s">
        <v>10</v>
      </c>
      <c r="T514" s="79" t="s">
        <v>105</v>
      </c>
      <c r="U514" s="79" t="s">
        <v>86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103</v>
      </c>
      <c r="O515" s="83">
        <v>1</v>
      </c>
      <c r="P515" s="87">
        <v>25031.11</v>
      </c>
      <c r="Q515" s="84" t="s">
        <v>84</v>
      </c>
      <c r="R515" s="84" t="s">
        <v>10</v>
      </c>
      <c r="S515" s="84" t="s">
        <v>10</v>
      </c>
      <c r="T515" s="83" t="s">
        <v>105</v>
      </c>
      <c r="U515" s="83" t="s">
        <v>89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103</v>
      </c>
      <c r="O516" s="83">
        <v>2</v>
      </c>
      <c r="P516" s="87">
        <v>25949.759999999998</v>
      </c>
      <c r="Q516" s="84" t="s">
        <v>84</v>
      </c>
      <c r="R516" s="84" t="s">
        <v>10</v>
      </c>
      <c r="S516" s="84" t="s">
        <v>10</v>
      </c>
      <c r="T516" s="83" t="s">
        <v>105</v>
      </c>
      <c r="U516" s="83" t="s">
        <v>89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103</v>
      </c>
      <c r="O517" s="83">
        <v>3</v>
      </c>
      <c r="P517" s="87">
        <v>26902.11</v>
      </c>
      <c r="Q517" s="84" t="s">
        <v>84</v>
      </c>
      <c r="R517" s="84" t="s">
        <v>10</v>
      </c>
      <c r="S517" s="84" t="s">
        <v>10</v>
      </c>
      <c r="T517" s="83" t="s">
        <v>105</v>
      </c>
      <c r="U517" s="83" t="s">
        <v>89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H3" sqref="H3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6" t="s">
        <v>30</v>
      </c>
      <c r="D1" s="126"/>
      <c r="E1" s="126"/>
      <c r="F1" s="126"/>
      <c r="G1" s="126"/>
      <c r="H1" s="126"/>
      <c r="K1" s="68">
        <f>'Resumen Mail'!B7</f>
        <v>44866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P554003 1</v>
      </c>
      <c r="B3" s="3" t="s">
        <v>75</v>
      </c>
      <c r="C3" s="136">
        <v>1</v>
      </c>
      <c r="D3" s="138">
        <v>9177.93</v>
      </c>
      <c r="E3" s="92">
        <v>16520.27</v>
      </c>
      <c r="F3" s="93" t="s">
        <v>100</v>
      </c>
      <c r="G3" s="92">
        <v>25698.2</v>
      </c>
      <c r="H3" s="94">
        <v>44667</v>
      </c>
      <c r="I3" s="41">
        <v>44667</v>
      </c>
      <c r="J3" s="30">
        <f t="shared" ref="J3:J15" si="0">IF(I3&lt;&gt;"",I3-DAY(I3)+1,IF(A2=A3,IF(I2&lt;&gt;"","-",""),IF(A3=A4,IF(I4&lt;&gt;"","-",""),"")))</f>
        <v>44652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9177.93</v>
      </c>
    </row>
    <row r="4" spans="1:14" ht="15.75" thickBot="1">
      <c r="A4" s="11" t="str">
        <f t="shared" ref="A4:A41" si="1">B4&amp;" "&amp;IF(C4="",C3,C4)</f>
        <v>P554003 1</v>
      </c>
      <c r="B4" s="3" t="s">
        <v>75</v>
      </c>
      <c r="C4" s="137"/>
      <c r="D4" s="139"/>
      <c r="E4" s="89">
        <v>16520.27</v>
      </c>
      <c r="F4" s="90">
        <v>318.66000000000003</v>
      </c>
      <c r="G4" s="89">
        <v>26016.86</v>
      </c>
      <c r="H4" s="91">
        <v>44677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9177.93</v>
      </c>
    </row>
    <row r="5" spans="1:14" ht="15.75" thickBot="1">
      <c r="A5" s="11" t="str">
        <f t="shared" si="1"/>
        <v>P554003 2</v>
      </c>
      <c r="B5" s="3" t="s">
        <v>75</v>
      </c>
      <c r="C5" s="140">
        <v>2</v>
      </c>
      <c r="D5" s="142">
        <v>9177.93</v>
      </c>
      <c r="E5" s="95">
        <v>16382.6</v>
      </c>
      <c r="F5" s="96" t="s">
        <v>100</v>
      </c>
      <c r="G5" s="95">
        <v>25560.53</v>
      </c>
      <c r="H5" s="97">
        <v>44697</v>
      </c>
      <c r="I5" s="41">
        <v>44697</v>
      </c>
      <c r="J5" s="30">
        <f t="shared" si="0"/>
        <v>44682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9177.93</v>
      </c>
    </row>
    <row r="6" spans="1:14" ht="15.75" thickBot="1">
      <c r="A6" s="11" t="str">
        <f t="shared" si="1"/>
        <v>P554003 2</v>
      </c>
      <c r="B6" s="3" t="s">
        <v>75</v>
      </c>
      <c r="C6" s="141"/>
      <c r="D6" s="143"/>
      <c r="E6" s="89">
        <v>16382.6</v>
      </c>
      <c r="F6" s="90">
        <v>316.95</v>
      </c>
      <c r="G6" s="89">
        <v>25877.48</v>
      </c>
      <c r="H6" s="91">
        <v>44707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9177.93</v>
      </c>
    </row>
    <row r="7" spans="1:14" ht="15.75" thickBot="1">
      <c r="A7" s="11" t="str">
        <f t="shared" si="1"/>
        <v>P554003 3</v>
      </c>
      <c r="B7" s="3" t="s">
        <v>75</v>
      </c>
      <c r="C7" s="136">
        <v>3</v>
      </c>
      <c r="D7" s="138">
        <v>9177.93</v>
      </c>
      <c r="E7" s="105">
        <v>16244.93</v>
      </c>
      <c r="F7" s="106" t="s">
        <v>100</v>
      </c>
      <c r="G7" s="105">
        <v>25422.86</v>
      </c>
      <c r="H7" s="107">
        <v>44728</v>
      </c>
      <c r="I7" s="41">
        <v>44728</v>
      </c>
      <c r="J7" s="30">
        <f t="shared" si="0"/>
        <v>44713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9177.93</v>
      </c>
    </row>
    <row r="8" spans="1:14" ht="15.75" thickBot="1">
      <c r="A8" s="11" t="str">
        <f t="shared" si="1"/>
        <v>P554003 3</v>
      </c>
      <c r="B8" s="3" t="s">
        <v>75</v>
      </c>
      <c r="C8" s="137"/>
      <c r="D8" s="139"/>
      <c r="E8" s="89">
        <v>16244.93</v>
      </c>
      <c r="F8" s="90">
        <v>315.24</v>
      </c>
      <c r="G8" s="89">
        <v>25738.1</v>
      </c>
      <c r="H8" s="91">
        <v>44738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9177.93</v>
      </c>
    </row>
    <row r="9" spans="1:14" ht="15.75" thickBot="1">
      <c r="A9" s="11" t="str">
        <f t="shared" si="1"/>
        <v>P554003 4</v>
      </c>
      <c r="B9" s="3" t="s">
        <v>75</v>
      </c>
      <c r="C9" s="136">
        <v>4</v>
      </c>
      <c r="D9" s="138">
        <v>9177.93</v>
      </c>
      <c r="E9" s="105">
        <v>16107.26</v>
      </c>
      <c r="F9" s="106" t="s">
        <v>100</v>
      </c>
      <c r="G9" s="105">
        <v>25285.19</v>
      </c>
      <c r="H9" s="107">
        <v>44758</v>
      </c>
      <c r="I9" s="41">
        <v>44758</v>
      </c>
      <c r="J9" s="30">
        <f t="shared" si="0"/>
        <v>44743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9177.93</v>
      </c>
    </row>
    <row r="10" spans="1:14" ht="15.75" thickBot="1">
      <c r="A10" s="11" t="str">
        <f t="shared" si="1"/>
        <v>P554003 4</v>
      </c>
      <c r="B10" s="3" t="s">
        <v>75</v>
      </c>
      <c r="C10" s="137"/>
      <c r="D10" s="139"/>
      <c r="E10" s="89">
        <v>16107.26</v>
      </c>
      <c r="F10" s="90">
        <v>313.54000000000002</v>
      </c>
      <c r="G10" s="89">
        <v>25598.73</v>
      </c>
      <c r="H10" s="91">
        <v>44768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9177.93</v>
      </c>
    </row>
    <row r="11" spans="1:14" ht="15.75" thickBot="1">
      <c r="A11" s="11" t="str">
        <f t="shared" si="1"/>
        <v>P554003 5</v>
      </c>
      <c r="B11" s="3" t="s">
        <v>75</v>
      </c>
      <c r="C11" s="132">
        <v>5</v>
      </c>
      <c r="D11" s="134">
        <v>9177.93</v>
      </c>
      <c r="E11" s="108">
        <v>15969.59</v>
      </c>
      <c r="F11" s="109" t="s">
        <v>100</v>
      </c>
      <c r="G11" s="108">
        <v>25147.52</v>
      </c>
      <c r="H11" s="110">
        <v>44789</v>
      </c>
      <c r="I11" s="41">
        <v>44789</v>
      </c>
      <c r="J11" s="30">
        <f t="shared" si="0"/>
        <v>44774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9177.93</v>
      </c>
    </row>
    <row r="12" spans="1:14" ht="15.75" thickBot="1">
      <c r="A12" s="11" t="str">
        <f t="shared" si="1"/>
        <v>P554003 5</v>
      </c>
      <c r="B12" s="3" t="s">
        <v>75</v>
      </c>
      <c r="C12" s="133"/>
      <c r="D12" s="135"/>
      <c r="E12" s="89">
        <v>15969.59</v>
      </c>
      <c r="F12" s="90">
        <v>311.83</v>
      </c>
      <c r="G12" s="89">
        <v>25459.35</v>
      </c>
      <c r="H12" s="91">
        <v>44799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9177.93</v>
      </c>
    </row>
    <row r="13" spans="1:14" ht="15.75" thickBot="1">
      <c r="A13" s="11" t="str">
        <f t="shared" si="1"/>
        <v>P554003 6</v>
      </c>
      <c r="B13" s="3" t="s">
        <v>75</v>
      </c>
      <c r="C13" s="132">
        <v>6</v>
      </c>
      <c r="D13" s="134">
        <v>9177.93</v>
      </c>
      <c r="E13" s="108">
        <v>15831.92</v>
      </c>
      <c r="F13" s="109" t="s">
        <v>100</v>
      </c>
      <c r="G13" s="108">
        <v>25009.85</v>
      </c>
      <c r="H13" s="110">
        <v>44820</v>
      </c>
      <c r="I13" s="41">
        <v>44820</v>
      </c>
      <c r="J13" s="30">
        <f t="shared" si="0"/>
        <v>44805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9177.93</v>
      </c>
    </row>
    <row r="14" spans="1:14" ht="15.75" thickBot="1">
      <c r="A14" s="11" t="str">
        <f t="shared" si="1"/>
        <v>P554003 6</v>
      </c>
      <c r="B14" s="3" t="s">
        <v>75</v>
      </c>
      <c r="C14" s="133"/>
      <c r="D14" s="135"/>
      <c r="E14" s="89">
        <v>15831.92</v>
      </c>
      <c r="F14" s="90">
        <v>310.12</v>
      </c>
      <c r="G14" s="89">
        <v>25319.97</v>
      </c>
      <c r="H14" s="91">
        <v>44830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9177.93</v>
      </c>
    </row>
    <row r="15" spans="1:14" ht="15.75" thickBot="1">
      <c r="A15" s="11" t="str">
        <f t="shared" si="1"/>
        <v>P554003 7</v>
      </c>
      <c r="B15" s="3" t="s">
        <v>75</v>
      </c>
      <c r="C15" s="132">
        <v>7</v>
      </c>
      <c r="D15" s="134">
        <v>9177.93</v>
      </c>
      <c r="E15" s="108">
        <v>15694.26</v>
      </c>
      <c r="F15" s="109" t="s">
        <v>100</v>
      </c>
      <c r="G15" s="108">
        <v>24872.19</v>
      </c>
      <c r="H15" s="110">
        <v>44850</v>
      </c>
      <c r="I15" s="41">
        <v>44850</v>
      </c>
      <c r="J15" s="30">
        <f t="shared" si="0"/>
        <v>44835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9177.93</v>
      </c>
    </row>
    <row r="16" spans="1:14" ht="15.75" thickBot="1">
      <c r="A16" s="11" t="str">
        <f t="shared" si="1"/>
        <v>P554003 7</v>
      </c>
      <c r="B16" s="3" t="s">
        <v>75</v>
      </c>
      <c r="C16" s="133"/>
      <c r="D16" s="135"/>
      <c r="E16" s="89">
        <v>15694.26</v>
      </c>
      <c r="F16" s="90">
        <v>308.42</v>
      </c>
      <c r="G16" s="89">
        <v>25180.61</v>
      </c>
      <c r="H16" s="91">
        <v>44860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9177.93</v>
      </c>
    </row>
    <row r="17" spans="1:14" ht="15.75" thickBot="1">
      <c r="A17" s="11" t="str">
        <f t="shared" si="1"/>
        <v>P554003 8</v>
      </c>
      <c r="B17" s="3" t="s">
        <v>75</v>
      </c>
      <c r="C17" s="132">
        <v>8</v>
      </c>
      <c r="D17" s="134">
        <v>9177.93</v>
      </c>
      <c r="E17" s="108">
        <v>15556.59</v>
      </c>
      <c r="F17" s="109" t="s">
        <v>100</v>
      </c>
      <c r="G17" s="108">
        <v>24734.52</v>
      </c>
      <c r="H17" s="110">
        <v>44881</v>
      </c>
      <c r="I17" s="41">
        <v>44881</v>
      </c>
      <c r="J17" s="30">
        <f t="shared" ref="J17:J80" si="3">IF(I17&lt;&gt;"",I17-DAY(I17)+1,IF(A16=A17,IF(I16&lt;&gt;"","-",""),IF(A17=A18,IF(I18&lt;&gt;"","-",""),"")))</f>
        <v>44866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9177.93</v>
      </c>
    </row>
    <row r="18" spans="1:14" ht="15.75" thickBot="1">
      <c r="A18" s="11" t="str">
        <f t="shared" si="1"/>
        <v>P554003 8</v>
      </c>
      <c r="B18" s="3" t="s">
        <v>75</v>
      </c>
      <c r="C18" s="133"/>
      <c r="D18" s="135"/>
      <c r="E18" s="89">
        <v>15556.59</v>
      </c>
      <c r="F18" s="90">
        <v>306.70999999999998</v>
      </c>
      <c r="G18" s="89">
        <v>25041.23</v>
      </c>
      <c r="H18" s="91">
        <v>44891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9177.93</v>
      </c>
    </row>
    <row r="19" spans="1:14" ht="15.75" thickBot="1">
      <c r="A19" s="11" t="str">
        <f t="shared" si="1"/>
        <v>P554003 9</v>
      </c>
      <c r="B19" s="3" t="s">
        <v>75</v>
      </c>
      <c r="C19" s="128">
        <v>9</v>
      </c>
      <c r="D19" s="130">
        <v>9177.93</v>
      </c>
      <c r="E19" s="89">
        <v>15418.92</v>
      </c>
      <c r="F19" s="90" t="s">
        <v>100</v>
      </c>
      <c r="G19" s="89">
        <v>24596.85</v>
      </c>
      <c r="H19" s="91">
        <v>44911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9177.93</v>
      </c>
    </row>
    <row r="20" spans="1:14" ht="15.75" thickBot="1">
      <c r="A20" s="11" t="str">
        <f t="shared" si="1"/>
        <v>P554003 9</v>
      </c>
      <c r="B20" s="3" t="s">
        <v>75</v>
      </c>
      <c r="C20" s="129"/>
      <c r="D20" s="131"/>
      <c r="E20" s="89">
        <v>15418.92</v>
      </c>
      <c r="F20" s="90">
        <v>305</v>
      </c>
      <c r="G20" s="89">
        <v>24901.85</v>
      </c>
      <c r="H20" s="91">
        <v>44921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9177.93</v>
      </c>
    </row>
    <row r="21" spans="1:14" ht="15.75" thickBot="1">
      <c r="A21" s="11" t="str">
        <f t="shared" si="1"/>
        <v>P554003 10</v>
      </c>
      <c r="B21" s="3" t="s">
        <v>75</v>
      </c>
      <c r="C21" s="128">
        <v>10</v>
      </c>
      <c r="D21" s="130">
        <v>9177.93</v>
      </c>
      <c r="E21" s="89">
        <v>15281.25</v>
      </c>
      <c r="F21" s="90" t="s">
        <v>100</v>
      </c>
      <c r="G21" s="89">
        <v>24459.18</v>
      </c>
      <c r="H21" s="91">
        <v>44942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9177.93</v>
      </c>
    </row>
    <row r="22" spans="1:14" ht="15.75" thickBot="1">
      <c r="A22" s="11" t="str">
        <f t="shared" si="1"/>
        <v>P554003 10</v>
      </c>
      <c r="B22" s="3" t="s">
        <v>75</v>
      </c>
      <c r="C22" s="129"/>
      <c r="D22" s="131"/>
      <c r="E22" s="89">
        <v>15281.25</v>
      </c>
      <c r="F22" s="90">
        <v>303.29000000000002</v>
      </c>
      <c r="G22" s="89">
        <v>24762.47</v>
      </c>
      <c r="H22" s="91">
        <v>44952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9177.93</v>
      </c>
    </row>
    <row r="23" spans="1:14" ht="15.75" thickBot="1">
      <c r="A23" s="11" t="str">
        <f t="shared" si="1"/>
        <v>P554003 11</v>
      </c>
      <c r="B23" s="3" t="s">
        <v>75</v>
      </c>
      <c r="C23" s="128">
        <v>11</v>
      </c>
      <c r="D23" s="130">
        <v>9177.93</v>
      </c>
      <c r="E23" s="89">
        <v>15143.58</v>
      </c>
      <c r="F23" s="90" t="s">
        <v>100</v>
      </c>
      <c r="G23" s="89">
        <v>24321.51</v>
      </c>
      <c r="H23" s="91">
        <v>44973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9177.93</v>
      </c>
    </row>
    <row r="24" spans="1:14" ht="15.75" thickBot="1">
      <c r="A24" s="11" t="str">
        <f t="shared" si="1"/>
        <v>P554003 11</v>
      </c>
      <c r="B24" s="3" t="s">
        <v>75</v>
      </c>
      <c r="C24" s="129"/>
      <c r="D24" s="131"/>
      <c r="E24" s="89">
        <v>15143.58</v>
      </c>
      <c r="F24" s="90">
        <v>301.58999999999997</v>
      </c>
      <c r="G24" s="89">
        <v>24623.1</v>
      </c>
      <c r="H24" s="91">
        <v>44983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9177.93</v>
      </c>
    </row>
    <row r="25" spans="1:14" ht="15.75" thickBot="1">
      <c r="A25" s="11" t="str">
        <f t="shared" si="1"/>
        <v>P554003 12</v>
      </c>
      <c r="B25" s="3" t="s">
        <v>75</v>
      </c>
      <c r="C25" s="128">
        <v>12</v>
      </c>
      <c r="D25" s="130">
        <v>9177.93</v>
      </c>
      <c r="E25" s="89">
        <v>15005.91</v>
      </c>
      <c r="F25" s="90" t="s">
        <v>100</v>
      </c>
      <c r="G25" s="89">
        <v>24183.84</v>
      </c>
      <c r="H25" s="91">
        <v>45001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9177.93</v>
      </c>
    </row>
    <row r="26" spans="1:14" ht="15.75" thickBot="1">
      <c r="A26" s="11" t="str">
        <f t="shared" si="1"/>
        <v>P554003 12</v>
      </c>
      <c r="B26" s="3" t="s">
        <v>75</v>
      </c>
      <c r="C26" s="129"/>
      <c r="D26" s="131"/>
      <c r="E26" s="89">
        <v>15005.91</v>
      </c>
      <c r="F26" s="90">
        <v>299.88</v>
      </c>
      <c r="G26" s="89">
        <v>24483.72</v>
      </c>
      <c r="H26" s="91">
        <v>45011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9177.93</v>
      </c>
    </row>
    <row r="27" spans="1:14" ht="15.75" thickBot="1">
      <c r="A27" s="11" t="str">
        <f t="shared" si="1"/>
        <v>P554003 13</v>
      </c>
      <c r="B27" s="3" t="s">
        <v>75</v>
      </c>
      <c r="C27" s="128">
        <v>13</v>
      </c>
      <c r="D27" s="130">
        <v>9177.93</v>
      </c>
      <c r="E27" s="89">
        <v>14868.24</v>
      </c>
      <c r="F27" s="90" t="s">
        <v>100</v>
      </c>
      <c r="G27" s="89">
        <v>24046.17</v>
      </c>
      <c r="H27" s="91">
        <v>45032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9177.93</v>
      </c>
    </row>
    <row r="28" spans="1:14" ht="15.75" thickBot="1">
      <c r="A28" s="11" t="str">
        <f t="shared" si="1"/>
        <v>P554003 13</v>
      </c>
      <c r="B28" s="3" t="s">
        <v>75</v>
      </c>
      <c r="C28" s="129"/>
      <c r="D28" s="131"/>
      <c r="E28" s="89">
        <v>14868.24</v>
      </c>
      <c r="F28" s="90">
        <v>298.17</v>
      </c>
      <c r="G28" s="89">
        <v>24344.34</v>
      </c>
      <c r="H28" s="91">
        <v>45042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9177.93</v>
      </c>
    </row>
    <row r="29" spans="1:14" ht="15.75" thickBot="1">
      <c r="A29" s="11" t="str">
        <f t="shared" si="1"/>
        <v>P554003 14</v>
      </c>
      <c r="B29" s="3" t="s">
        <v>75</v>
      </c>
      <c r="C29" s="128">
        <v>14</v>
      </c>
      <c r="D29" s="130">
        <v>9177.93</v>
      </c>
      <c r="E29" s="89">
        <v>14730.57</v>
      </c>
      <c r="F29" s="90" t="s">
        <v>100</v>
      </c>
      <c r="G29" s="89">
        <v>23908.5</v>
      </c>
      <c r="H29" s="91">
        <v>45062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9177.93</v>
      </c>
    </row>
    <row r="30" spans="1:14" ht="15.75" thickBot="1">
      <c r="A30" s="11" t="str">
        <f t="shared" si="1"/>
        <v>P554003 14</v>
      </c>
      <c r="B30" s="3" t="s">
        <v>75</v>
      </c>
      <c r="C30" s="129"/>
      <c r="D30" s="131"/>
      <c r="E30" s="89">
        <v>14730.57</v>
      </c>
      <c r="F30" s="90">
        <v>296.47000000000003</v>
      </c>
      <c r="G30" s="89">
        <v>24204.97</v>
      </c>
      <c r="H30" s="91">
        <v>45072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9177.93</v>
      </c>
    </row>
    <row r="31" spans="1:14" ht="15.75" thickBot="1">
      <c r="A31" s="11" t="str">
        <f t="shared" si="1"/>
        <v>P554003 15</v>
      </c>
      <c r="B31" s="3" t="s">
        <v>75</v>
      </c>
      <c r="C31" s="128">
        <v>15</v>
      </c>
      <c r="D31" s="130">
        <v>9177.93</v>
      </c>
      <c r="E31" s="89">
        <v>14592.9</v>
      </c>
      <c r="F31" s="90" t="s">
        <v>100</v>
      </c>
      <c r="G31" s="89">
        <v>23770.83</v>
      </c>
      <c r="H31" s="91">
        <v>45093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9177.93</v>
      </c>
    </row>
    <row r="32" spans="1:14" ht="15.75" thickBot="1">
      <c r="A32" s="11" t="str">
        <f t="shared" si="1"/>
        <v>P554003 15</v>
      </c>
      <c r="B32" s="3" t="s">
        <v>75</v>
      </c>
      <c r="C32" s="129"/>
      <c r="D32" s="131"/>
      <c r="E32" s="89">
        <v>14592.9</v>
      </c>
      <c r="F32" s="90">
        <v>294.76</v>
      </c>
      <c r="G32" s="89">
        <v>24065.59</v>
      </c>
      <c r="H32" s="91">
        <v>45103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9177.93</v>
      </c>
    </row>
    <row r="33" spans="1:14" ht="15.75" thickBot="1">
      <c r="A33" s="11" t="str">
        <f t="shared" si="1"/>
        <v>P554003 16</v>
      </c>
      <c r="B33" s="3" t="s">
        <v>75</v>
      </c>
      <c r="C33" s="128">
        <v>16</v>
      </c>
      <c r="D33" s="130">
        <v>9177.93</v>
      </c>
      <c r="E33" s="89">
        <v>14455.23</v>
      </c>
      <c r="F33" s="90" t="s">
        <v>100</v>
      </c>
      <c r="G33" s="89">
        <v>23633.16</v>
      </c>
      <c r="H33" s="91">
        <v>45123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9177.93</v>
      </c>
    </row>
    <row r="34" spans="1:14" ht="15.75" thickBot="1">
      <c r="A34" s="11" t="str">
        <f t="shared" si="1"/>
        <v>P554003 16</v>
      </c>
      <c r="B34" s="3" t="s">
        <v>75</v>
      </c>
      <c r="C34" s="129"/>
      <c r="D34" s="131"/>
      <c r="E34" s="89">
        <v>14455.23</v>
      </c>
      <c r="F34" s="90">
        <v>293.05</v>
      </c>
      <c r="G34" s="89">
        <v>23926.21</v>
      </c>
      <c r="H34" s="91">
        <v>45133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9177.93</v>
      </c>
    </row>
    <row r="35" spans="1:14" ht="15.75" thickBot="1">
      <c r="A35" s="11" t="str">
        <f t="shared" si="1"/>
        <v>P554003 17</v>
      </c>
      <c r="B35" s="3" t="s">
        <v>75</v>
      </c>
      <c r="C35" s="128">
        <v>17</v>
      </c>
      <c r="D35" s="130">
        <v>9177.93</v>
      </c>
      <c r="E35" s="89">
        <v>14317.57</v>
      </c>
      <c r="F35" s="90" t="s">
        <v>100</v>
      </c>
      <c r="G35" s="89">
        <v>23495.5</v>
      </c>
      <c r="H35" s="91">
        <v>45154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9177.93</v>
      </c>
    </row>
    <row r="36" spans="1:14" ht="15.75" thickBot="1">
      <c r="A36" s="11" t="str">
        <f t="shared" si="1"/>
        <v>P554003 17</v>
      </c>
      <c r="B36" s="3" t="s">
        <v>75</v>
      </c>
      <c r="C36" s="129"/>
      <c r="D36" s="131"/>
      <c r="E36" s="89">
        <v>14317.57</v>
      </c>
      <c r="F36" s="90">
        <v>291.33999999999997</v>
      </c>
      <c r="G36" s="89">
        <v>23786.84</v>
      </c>
      <c r="H36" s="91">
        <v>45164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9177.93</v>
      </c>
    </row>
    <row r="37" spans="1:14" ht="15.75" thickBot="1">
      <c r="A37" s="11" t="str">
        <f t="shared" si="1"/>
        <v>P554003 18</v>
      </c>
      <c r="B37" s="3" t="s">
        <v>75</v>
      </c>
      <c r="C37" s="128">
        <v>18</v>
      </c>
      <c r="D37" s="130">
        <v>9177.93</v>
      </c>
      <c r="E37" s="89">
        <v>14179.9</v>
      </c>
      <c r="F37" s="90" t="s">
        <v>100</v>
      </c>
      <c r="G37" s="89">
        <v>23357.83</v>
      </c>
      <c r="H37" s="91">
        <v>45185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9177.93</v>
      </c>
    </row>
    <row r="38" spans="1:14" ht="15.75" thickBot="1">
      <c r="A38" s="11" t="str">
        <f t="shared" si="1"/>
        <v>P554003 18</v>
      </c>
      <c r="B38" s="3" t="s">
        <v>75</v>
      </c>
      <c r="C38" s="129"/>
      <c r="D38" s="131"/>
      <c r="E38" s="89">
        <v>14179.9</v>
      </c>
      <c r="F38" s="90">
        <v>289.64</v>
      </c>
      <c r="G38" s="89">
        <v>23647.47</v>
      </c>
      <c r="H38" s="91">
        <v>45195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9177.93</v>
      </c>
    </row>
    <row r="39" spans="1:14" ht="15.75" thickBot="1">
      <c r="A39" s="11" t="str">
        <f t="shared" si="1"/>
        <v>P554003 19</v>
      </c>
      <c r="B39" s="3" t="s">
        <v>75</v>
      </c>
      <c r="C39" s="128">
        <v>19</v>
      </c>
      <c r="D39" s="130">
        <v>9177.93</v>
      </c>
      <c r="E39" s="89">
        <v>14042.23</v>
      </c>
      <c r="F39" s="90" t="s">
        <v>100</v>
      </c>
      <c r="G39" s="89">
        <v>23220.16</v>
      </c>
      <c r="H39" s="91">
        <v>45215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9177.93</v>
      </c>
    </row>
    <row r="40" spans="1:14" ht="15.75" thickBot="1">
      <c r="A40" s="11" t="str">
        <f t="shared" si="1"/>
        <v>P554003 19</v>
      </c>
      <c r="B40" s="3" t="s">
        <v>75</v>
      </c>
      <c r="C40" s="129"/>
      <c r="D40" s="131"/>
      <c r="E40" s="89">
        <v>14042.23</v>
      </c>
      <c r="F40" s="90">
        <v>287.93</v>
      </c>
      <c r="G40" s="89">
        <v>23508.09</v>
      </c>
      <c r="H40" s="91">
        <v>45225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9177.93</v>
      </c>
    </row>
    <row r="41" spans="1:14" ht="15.75" thickBot="1">
      <c r="A41" s="11" t="str">
        <f t="shared" si="1"/>
        <v>P554003 20</v>
      </c>
      <c r="B41" s="3" t="s">
        <v>75</v>
      </c>
      <c r="C41" s="128">
        <v>20</v>
      </c>
      <c r="D41" s="130">
        <v>9177.93</v>
      </c>
      <c r="E41" s="89">
        <v>13904.56</v>
      </c>
      <c r="F41" s="90" t="s">
        <v>100</v>
      </c>
      <c r="G41" s="89">
        <v>23082.49</v>
      </c>
      <c r="H41" s="91">
        <v>45246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9177.93</v>
      </c>
    </row>
    <row r="42" spans="1:14" ht="15.75" thickBot="1">
      <c r="A42" s="11" t="str">
        <f t="shared" ref="A42:A105" si="4">B42&amp;" "&amp;IF(C42="",C41,C42)</f>
        <v>P554003 20</v>
      </c>
      <c r="B42" s="3" t="s">
        <v>75</v>
      </c>
      <c r="C42" s="129"/>
      <c r="D42" s="131"/>
      <c r="E42" s="89">
        <v>13904.56</v>
      </c>
      <c r="F42" s="90">
        <v>286.22000000000003</v>
      </c>
      <c r="G42" s="89">
        <v>23368.71</v>
      </c>
      <c r="H42" s="91">
        <v>45256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9177.93</v>
      </c>
    </row>
    <row r="43" spans="1:14" ht="15.75" thickBot="1">
      <c r="A43" s="11" t="str">
        <f t="shared" si="4"/>
        <v>P554003 21</v>
      </c>
      <c r="B43" s="3" t="s">
        <v>75</v>
      </c>
      <c r="C43" s="128">
        <v>21</v>
      </c>
      <c r="D43" s="130">
        <v>9177.93</v>
      </c>
      <c r="E43" s="89">
        <v>13766.89</v>
      </c>
      <c r="F43" s="90" t="s">
        <v>100</v>
      </c>
      <c r="G43" s="89">
        <v>22944.82</v>
      </c>
      <c r="H43" s="91">
        <v>45276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9177.93</v>
      </c>
    </row>
    <row r="44" spans="1:14" ht="15.75" thickBot="1">
      <c r="A44" s="11" t="str">
        <f t="shared" si="4"/>
        <v>P554003 21</v>
      </c>
      <c r="B44" s="3" t="s">
        <v>75</v>
      </c>
      <c r="C44" s="129"/>
      <c r="D44" s="131"/>
      <c r="E44" s="89">
        <v>13766.89</v>
      </c>
      <c r="F44" s="90">
        <v>284.52</v>
      </c>
      <c r="G44" s="89">
        <v>23229.34</v>
      </c>
      <c r="H44" s="91">
        <v>45286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9177.93</v>
      </c>
    </row>
    <row r="45" spans="1:14" ht="15.75" thickBot="1">
      <c r="A45" s="11" t="str">
        <f t="shared" si="4"/>
        <v>P554003 22</v>
      </c>
      <c r="B45" s="3" t="s">
        <v>75</v>
      </c>
      <c r="C45" s="128">
        <v>22</v>
      </c>
      <c r="D45" s="130">
        <v>9177.93</v>
      </c>
      <c r="E45" s="89">
        <v>13629.22</v>
      </c>
      <c r="F45" s="90" t="s">
        <v>100</v>
      </c>
      <c r="G45" s="89">
        <v>22807.15</v>
      </c>
      <c r="H45" s="91">
        <v>45307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9177.93</v>
      </c>
    </row>
    <row r="46" spans="1:14" ht="15.75" thickBot="1">
      <c r="A46" s="11" t="str">
        <f t="shared" si="4"/>
        <v>P554003 22</v>
      </c>
      <c r="B46" s="3" t="s">
        <v>75</v>
      </c>
      <c r="C46" s="129"/>
      <c r="D46" s="131"/>
      <c r="E46" s="89">
        <v>13629.22</v>
      </c>
      <c r="F46" s="90">
        <v>282.81</v>
      </c>
      <c r="G46" s="89">
        <v>23089.96</v>
      </c>
      <c r="H46" s="91">
        <v>45317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9177.93</v>
      </c>
    </row>
    <row r="47" spans="1:14" ht="15.75" thickBot="1">
      <c r="A47" s="11" t="str">
        <f t="shared" si="4"/>
        <v>P554003 23</v>
      </c>
      <c r="B47" s="3" t="s">
        <v>75</v>
      </c>
      <c r="C47" s="128">
        <v>23</v>
      </c>
      <c r="D47" s="130">
        <v>9177.93</v>
      </c>
      <c r="E47" s="89">
        <v>13491.55</v>
      </c>
      <c r="F47" s="90" t="s">
        <v>100</v>
      </c>
      <c r="G47" s="89">
        <v>22669.48</v>
      </c>
      <c r="H47" s="91">
        <v>45338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9177.93</v>
      </c>
    </row>
    <row r="48" spans="1:14" ht="15.75" thickBot="1">
      <c r="A48" s="11" t="str">
        <f t="shared" si="4"/>
        <v>P554003 23</v>
      </c>
      <c r="B48" s="3" t="s">
        <v>75</v>
      </c>
      <c r="C48" s="129"/>
      <c r="D48" s="131"/>
      <c r="E48" s="89">
        <v>13491.55</v>
      </c>
      <c r="F48" s="90">
        <v>281.10000000000002</v>
      </c>
      <c r="G48" s="89">
        <v>22950.58</v>
      </c>
      <c r="H48" s="91">
        <v>45348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9177.93</v>
      </c>
    </row>
    <row r="49" spans="1:14" ht="15.75" thickBot="1">
      <c r="A49" s="11" t="str">
        <f t="shared" si="4"/>
        <v>P554003 24</v>
      </c>
      <c r="B49" s="3" t="s">
        <v>75</v>
      </c>
      <c r="C49" s="128">
        <v>24</v>
      </c>
      <c r="D49" s="130">
        <v>9177.93</v>
      </c>
      <c r="E49" s="89">
        <v>13353.88</v>
      </c>
      <c r="F49" s="90" t="s">
        <v>100</v>
      </c>
      <c r="G49" s="89">
        <v>22531.81</v>
      </c>
      <c r="H49" s="91">
        <v>45367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9177.93</v>
      </c>
    </row>
    <row r="50" spans="1:14" ht="15.75" thickBot="1">
      <c r="A50" s="11" t="str">
        <f t="shared" si="4"/>
        <v>P554003 24</v>
      </c>
      <c r="B50" s="3" t="s">
        <v>75</v>
      </c>
      <c r="C50" s="129"/>
      <c r="D50" s="131"/>
      <c r="E50" s="89">
        <v>13353.88</v>
      </c>
      <c r="F50" s="90">
        <v>279.39</v>
      </c>
      <c r="G50" s="89">
        <v>22811.200000000001</v>
      </c>
      <c r="H50" s="91">
        <v>45377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9177.93</v>
      </c>
    </row>
    <row r="51" spans="1:14" ht="15.75" thickBot="1">
      <c r="A51" s="11" t="str">
        <f t="shared" si="4"/>
        <v>P554003 25</v>
      </c>
      <c r="B51" s="3" t="s">
        <v>75</v>
      </c>
      <c r="C51" s="128">
        <v>25</v>
      </c>
      <c r="D51" s="130">
        <v>9177.93</v>
      </c>
      <c r="E51" s="89">
        <v>13216.21</v>
      </c>
      <c r="F51" s="90" t="s">
        <v>100</v>
      </c>
      <c r="G51" s="89">
        <v>22394.14</v>
      </c>
      <c r="H51" s="91">
        <v>45398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9177.93</v>
      </c>
    </row>
    <row r="52" spans="1:14" ht="15.75" thickBot="1">
      <c r="A52" s="11" t="str">
        <f t="shared" si="4"/>
        <v>P554003 25</v>
      </c>
      <c r="B52" s="3" t="s">
        <v>75</v>
      </c>
      <c r="C52" s="129"/>
      <c r="D52" s="131"/>
      <c r="E52" s="89">
        <v>13216.21</v>
      </c>
      <c r="F52" s="90">
        <v>277.69</v>
      </c>
      <c r="G52" s="89">
        <v>22671.83</v>
      </c>
      <c r="H52" s="91">
        <v>45408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9177.93</v>
      </c>
    </row>
    <row r="53" spans="1:14" ht="15.75" thickBot="1">
      <c r="A53" s="11" t="str">
        <f t="shared" si="4"/>
        <v>P554003 26</v>
      </c>
      <c r="B53" s="3" t="s">
        <v>75</v>
      </c>
      <c r="C53" s="128">
        <v>26</v>
      </c>
      <c r="D53" s="130">
        <v>9177.93</v>
      </c>
      <c r="E53" s="89">
        <v>13078.55</v>
      </c>
      <c r="F53" s="90" t="s">
        <v>100</v>
      </c>
      <c r="G53" s="89">
        <v>22256.48</v>
      </c>
      <c r="H53" s="91">
        <v>45428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9177.93</v>
      </c>
    </row>
    <row r="54" spans="1:14" ht="15.75" thickBot="1">
      <c r="A54" s="11" t="str">
        <f t="shared" si="4"/>
        <v>P554003 26</v>
      </c>
      <c r="B54" s="3" t="s">
        <v>75</v>
      </c>
      <c r="C54" s="129"/>
      <c r="D54" s="131"/>
      <c r="E54" s="89">
        <v>13078.55</v>
      </c>
      <c r="F54" s="90">
        <v>275.98</v>
      </c>
      <c r="G54" s="89">
        <v>22532.46</v>
      </c>
      <c r="H54" s="91">
        <v>45438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9177.93</v>
      </c>
    </row>
    <row r="55" spans="1:14" ht="15.75" thickBot="1">
      <c r="A55" s="11" t="str">
        <f t="shared" si="4"/>
        <v>P554003 27</v>
      </c>
      <c r="B55" s="3" t="s">
        <v>75</v>
      </c>
      <c r="C55" s="128">
        <v>27</v>
      </c>
      <c r="D55" s="130">
        <v>9177.93</v>
      </c>
      <c r="E55" s="89">
        <v>12940.88</v>
      </c>
      <c r="F55" s="90" t="s">
        <v>100</v>
      </c>
      <c r="G55" s="89">
        <v>22118.81</v>
      </c>
      <c r="H55" s="91">
        <v>45459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9177.93</v>
      </c>
    </row>
    <row r="56" spans="1:14" ht="15.75" thickBot="1">
      <c r="A56" s="11" t="str">
        <f t="shared" si="4"/>
        <v>P554003 27</v>
      </c>
      <c r="B56" s="3" t="s">
        <v>75</v>
      </c>
      <c r="C56" s="129"/>
      <c r="D56" s="131"/>
      <c r="E56" s="89">
        <v>12940.88</v>
      </c>
      <c r="F56" s="90">
        <v>274.27</v>
      </c>
      <c r="G56" s="89">
        <v>22393.08</v>
      </c>
      <c r="H56" s="91">
        <v>45469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9177.93</v>
      </c>
    </row>
    <row r="57" spans="1:14" ht="15.75" thickBot="1">
      <c r="A57" s="11" t="str">
        <f t="shared" si="4"/>
        <v>P554003 28</v>
      </c>
      <c r="B57" s="3" t="s">
        <v>75</v>
      </c>
      <c r="C57" s="128">
        <v>28</v>
      </c>
      <c r="D57" s="130">
        <v>9177.93</v>
      </c>
      <c r="E57" s="89">
        <v>12803.21</v>
      </c>
      <c r="F57" s="90" t="s">
        <v>100</v>
      </c>
      <c r="G57" s="89">
        <v>21981.14</v>
      </c>
      <c r="H57" s="91">
        <v>45489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9177.93</v>
      </c>
    </row>
    <row r="58" spans="1:14" ht="15.75" thickBot="1">
      <c r="A58" s="11" t="str">
        <f t="shared" si="4"/>
        <v>P554003 28</v>
      </c>
      <c r="B58" s="3" t="s">
        <v>75</v>
      </c>
      <c r="C58" s="129"/>
      <c r="D58" s="131"/>
      <c r="E58" s="89">
        <v>12803.21</v>
      </c>
      <c r="F58" s="90">
        <v>272.57</v>
      </c>
      <c r="G58" s="89">
        <v>22253.71</v>
      </c>
      <c r="H58" s="91">
        <v>45499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9177.93</v>
      </c>
    </row>
    <row r="59" spans="1:14" ht="15.75" thickBot="1">
      <c r="A59" s="11" t="str">
        <f t="shared" si="4"/>
        <v>P554003 29</v>
      </c>
      <c r="B59" s="3" t="s">
        <v>75</v>
      </c>
      <c r="C59" s="128">
        <v>29</v>
      </c>
      <c r="D59" s="130">
        <v>9177.93</v>
      </c>
      <c r="E59" s="89">
        <v>12665.54</v>
      </c>
      <c r="F59" s="90" t="s">
        <v>100</v>
      </c>
      <c r="G59" s="89">
        <v>21843.47</v>
      </c>
      <c r="H59" s="91">
        <v>45520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9177.93</v>
      </c>
    </row>
    <row r="60" spans="1:14" ht="15.75" thickBot="1">
      <c r="A60" s="11" t="str">
        <f t="shared" si="4"/>
        <v>P554003 29</v>
      </c>
      <c r="B60" s="3" t="s">
        <v>75</v>
      </c>
      <c r="C60" s="129"/>
      <c r="D60" s="131"/>
      <c r="E60" s="89">
        <v>12665.54</v>
      </c>
      <c r="F60" s="90">
        <v>270.86</v>
      </c>
      <c r="G60" s="89">
        <v>22114.33</v>
      </c>
      <c r="H60" s="91">
        <v>45530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9177.93</v>
      </c>
    </row>
    <row r="61" spans="1:14" ht="15.75" thickBot="1">
      <c r="A61" s="11" t="str">
        <f t="shared" si="4"/>
        <v>P554003 30</v>
      </c>
      <c r="B61" s="3" t="s">
        <v>75</v>
      </c>
      <c r="C61" s="128">
        <v>30</v>
      </c>
      <c r="D61" s="130">
        <v>9177.93</v>
      </c>
      <c r="E61" s="89">
        <v>12527.87</v>
      </c>
      <c r="F61" s="90" t="s">
        <v>100</v>
      </c>
      <c r="G61" s="89">
        <v>21705.8</v>
      </c>
      <c r="H61" s="91">
        <v>45551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9177.93</v>
      </c>
    </row>
    <row r="62" spans="1:14" ht="15.75" thickBot="1">
      <c r="A62" s="11" t="str">
        <f t="shared" si="4"/>
        <v>P554003 30</v>
      </c>
      <c r="B62" s="3" t="s">
        <v>75</v>
      </c>
      <c r="C62" s="129"/>
      <c r="D62" s="131"/>
      <c r="E62" s="89">
        <v>12527.87</v>
      </c>
      <c r="F62" s="90">
        <v>269.14999999999998</v>
      </c>
      <c r="G62" s="89">
        <v>21974.95</v>
      </c>
      <c r="H62" s="91">
        <v>45561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9177.93</v>
      </c>
    </row>
    <row r="63" spans="1:14" ht="15.75" thickBot="1">
      <c r="A63" s="11" t="str">
        <f t="shared" si="4"/>
        <v>P554003 31</v>
      </c>
      <c r="B63" s="3" t="s">
        <v>75</v>
      </c>
      <c r="C63" s="128">
        <v>31</v>
      </c>
      <c r="D63" s="130">
        <v>9177.93</v>
      </c>
      <c r="E63" s="89">
        <v>12390.2</v>
      </c>
      <c r="F63" s="90" t="s">
        <v>100</v>
      </c>
      <c r="G63" s="89">
        <v>21568.13</v>
      </c>
      <c r="H63" s="91">
        <v>45581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9177.93</v>
      </c>
    </row>
    <row r="64" spans="1:14" ht="15.75" thickBot="1">
      <c r="A64" s="11" t="str">
        <f t="shared" si="4"/>
        <v>P554003 31</v>
      </c>
      <c r="B64" s="3" t="s">
        <v>75</v>
      </c>
      <c r="C64" s="129"/>
      <c r="D64" s="131"/>
      <c r="E64" s="89">
        <v>12390.2</v>
      </c>
      <c r="F64" s="90">
        <v>267.44</v>
      </c>
      <c r="G64" s="89">
        <v>21835.57</v>
      </c>
      <c r="H64" s="91">
        <v>45591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9177.93</v>
      </c>
    </row>
    <row r="65" spans="1:14" ht="15.75" thickBot="1">
      <c r="A65" s="11" t="str">
        <f t="shared" si="4"/>
        <v>P554003 32</v>
      </c>
      <c r="B65" s="3" t="s">
        <v>75</v>
      </c>
      <c r="C65" s="128">
        <v>32</v>
      </c>
      <c r="D65" s="130">
        <v>9177.93</v>
      </c>
      <c r="E65" s="89">
        <v>12252.53</v>
      </c>
      <c r="F65" s="90" t="s">
        <v>100</v>
      </c>
      <c r="G65" s="89">
        <v>21430.46</v>
      </c>
      <c r="H65" s="91">
        <v>45612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9177.93</v>
      </c>
    </row>
    <row r="66" spans="1:14" ht="15.75" thickBot="1">
      <c r="A66" s="11" t="str">
        <f t="shared" si="4"/>
        <v>P554003 32</v>
      </c>
      <c r="B66" s="3" t="s">
        <v>75</v>
      </c>
      <c r="C66" s="129"/>
      <c r="D66" s="131"/>
      <c r="E66" s="89">
        <v>12252.53</v>
      </c>
      <c r="F66" s="90">
        <v>265.74</v>
      </c>
      <c r="G66" s="89">
        <v>21696.2</v>
      </c>
      <c r="H66" s="91">
        <v>45622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9177.93</v>
      </c>
    </row>
    <row r="67" spans="1:14" ht="15.75" thickBot="1">
      <c r="A67" s="11" t="str">
        <f t="shared" si="4"/>
        <v>P554003 33</v>
      </c>
      <c r="B67" s="3" t="s">
        <v>75</v>
      </c>
      <c r="C67" s="128">
        <v>33</v>
      </c>
      <c r="D67" s="130">
        <v>9177.93</v>
      </c>
      <c r="E67" s="89">
        <v>12114.86</v>
      </c>
      <c r="F67" s="90" t="s">
        <v>100</v>
      </c>
      <c r="G67" s="89">
        <v>21292.79</v>
      </c>
      <c r="H67" s="91">
        <v>45642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9177.93</v>
      </c>
    </row>
    <row r="68" spans="1:14" ht="15.75" thickBot="1">
      <c r="A68" s="11" t="str">
        <f t="shared" si="4"/>
        <v>P554003 33</v>
      </c>
      <c r="B68" s="3" t="s">
        <v>75</v>
      </c>
      <c r="C68" s="129"/>
      <c r="D68" s="131"/>
      <c r="E68" s="89">
        <v>12114.86</v>
      </c>
      <c r="F68" s="90">
        <v>264.02999999999997</v>
      </c>
      <c r="G68" s="89">
        <v>21556.82</v>
      </c>
      <c r="H68" s="91">
        <v>45652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9177.93</v>
      </c>
    </row>
    <row r="69" spans="1:14" ht="15.75" thickBot="1">
      <c r="A69" s="11" t="str">
        <f t="shared" si="4"/>
        <v>P554003 34</v>
      </c>
      <c r="B69" s="3" t="s">
        <v>75</v>
      </c>
      <c r="C69" s="128">
        <v>34</v>
      </c>
      <c r="D69" s="130">
        <v>9177.93</v>
      </c>
      <c r="E69" s="89">
        <v>11977.19</v>
      </c>
      <c r="F69" s="90" t="s">
        <v>100</v>
      </c>
      <c r="G69" s="89">
        <v>21155.119999999999</v>
      </c>
      <c r="H69" s="91">
        <v>45673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9177.93</v>
      </c>
    </row>
    <row r="70" spans="1:14" ht="15.75" thickBot="1">
      <c r="A70" s="11" t="str">
        <f t="shared" si="4"/>
        <v>P554003 34</v>
      </c>
      <c r="B70" s="3" t="s">
        <v>75</v>
      </c>
      <c r="C70" s="129"/>
      <c r="D70" s="131"/>
      <c r="E70" s="89">
        <v>11977.19</v>
      </c>
      <c r="F70" s="90">
        <v>262.32</v>
      </c>
      <c r="G70" s="89">
        <v>21417.439999999999</v>
      </c>
      <c r="H70" s="91">
        <v>45683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9177.93</v>
      </c>
    </row>
    <row r="71" spans="1:14" ht="15.75" thickBot="1">
      <c r="A71" s="11" t="str">
        <f t="shared" si="4"/>
        <v>P554003 35</v>
      </c>
      <c r="B71" s="3" t="s">
        <v>75</v>
      </c>
      <c r="C71" s="128">
        <v>35</v>
      </c>
      <c r="D71" s="130">
        <v>9177.93</v>
      </c>
      <c r="E71" s="89">
        <v>11839.52</v>
      </c>
      <c r="F71" s="90" t="s">
        <v>100</v>
      </c>
      <c r="G71" s="89">
        <v>21017.45</v>
      </c>
      <c r="H71" s="91">
        <v>45704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9177.93</v>
      </c>
    </row>
    <row r="72" spans="1:14" ht="15.75" thickBot="1">
      <c r="A72" s="11" t="str">
        <f t="shared" si="4"/>
        <v>P554003 35</v>
      </c>
      <c r="B72" s="3" t="s">
        <v>75</v>
      </c>
      <c r="C72" s="129"/>
      <c r="D72" s="131"/>
      <c r="E72" s="89">
        <v>11839.52</v>
      </c>
      <c r="F72" s="90">
        <v>260.62</v>
      </c>
      <c r="G72" s="89">
        <v>21278.07</v>
      </c>
      <c r="H72" s="91">
        <v>45714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9177.93</v>
      </c>
    </row>
    <row r="73" spans="1:14" ht="15.75" thickBot="1">
      <c r="A73" s="11" t="str">
        <f t="shared" si="4"/>
        <v>P554003 36</v>
      </c>
      <c r="B73" s="3" t="s">
        <v>75</v>
      </c>
      <c r="C73" s="128">
        <v>36</v>
      </c>
      <c r="D73" s="130">
        <v>9177.93</v>
      </c>
      <c r="E73" s="89">
        <v>11701.86</v>
      </c>
      <c r="F73" s="90" t="s">
        <v>100</v>
      </c>
      <c r="G73" s="89">
        <v>20879.79</v>
      </c>
      <c r="H73" s="91">
        <v>45732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9177.93</v>
      </c>
    </row>
    <row r="74" spans="1:14" ht="15.75" thickBot="1">
      <c r="A74" s="11" t="str">
        <f t="shared" si="4"/>
        <v>P554003 36</v>
      </c>
      <c r="B74" s="3" t="s">
        <v>75</v>
      </c>
      <c r="C74" s="129"/>
      <c r="D74" s="131"/>
      <c r="E74" s="89">
        <v>11701.86</v>
      </c>
      <c r="F74" s="90">
        <v>258.91000000000003</v>
      </c>
      <c r="G74" s="89">
        <v>21138.7</v>
      </c>
      <c r="H74" s="91">
        <v>45742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9177.93</v>
      </c>
    </row>
    <row r="75" spans="1:14" ht="15.75" thickBot="1">
      <c r="A75" s="11" t="str">
        <f t="shared" si="4"/>
        <v>P554003 37</v>
      </c>
      <c r="B75" s="3" t="s">
        <v>75</v>
      </c>
      <c r="C75" s="128">
        <v>37</v>
      </c>
      <c r="D75" s="130">
        <v>9177.93</v>
      </c>
      <c r="E75" s="89">
        <v>11564.19</v>
      </c>
      <c r="F75" s="90" t="s">
        <v>100</v>
      </c>
      <c r="G75" s="89">
        <v>20742.12</v>
      </c>
      <c r="H75" s="91">
        <v>45763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9177.93</v>
      </c>
    </row>
    <row r="76" spans="1:14" ht="15.75" thickBot="1">
      <c r="A76" s="11" t="str">
        <f t="shared" si="4"/>
        <v>P554003 37</v>
      </c>
      <c r="B76" s="3" t="s">
        <v>75</v>
      </c>
      <c r="C76" s="129"/>
      <c r="D76" s="131"/>
      <c r="E76" s="89">
        <v>11564.19</v>
      </c>
      <c r="F76" s="90">
        <v>257.2</v>
      </c>
      <c r="G76" s="89">
        <v>20999.32</v>
      </c>
      <c r="H76" s="91">
        <v>45773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9177.93</v>
      </c>
    </row>
    <row r="77" spans="1:14" ht="15.75" thickBot="1">
      <c r="A77" s="11" t="str">
        <f t="shared" si="4"/>
        <v>P554003 38</v>
      </c>
      <c r="B77" s="3" t="s">
        <v>75</v>
      </c>
      <c r="C77" s="128">
        <v>38</v>
      </c>
      <c r="D77" s="130">
        <v>9177.93</v>
      </c>
      <c r="E77" s="89">
        <v>11426.52</v>
      </c>
      <c r="F77" s="90" t="s">
        <v>100</v>
      </c>
      <c r="G77" s="89">
        <v>20604.45</v>
      </c>
      <c r="H77" s="91">
        <v>45793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9177.93</v>
      </c>
    </row>
    <row r="78" spans="1:14" ht="15.75" thickBot="1">
      <c r="A78" s="11" t="str">
        <f t="shared" si="4"/>
        <v>P554003 38</v>
      </c>
      <c r="B78" s="3" t="s">
        <v>75</v>
      </c>
      <c r="C78" s="129"/>
      <c r="D78" s="131"/>
      <c r="E78" s="89">
        <v>11426.52</v>
      </c>
      <c r="F78" s="90">
        <v>255.5</v>
      </c>
      <c r="G78" s="89">
        <v>20859.95</v>
      </c>
      <c r="H78" s="91">
        <v>45803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9177.93</v>
      </c>
    </row>
    <row r="79" spans="1:14" ht="15.75" thickBot="1">
      <c r="A79" s="11" t="str">
        <f t="shared" si="4"/>
        <v>P554003 39</v>
      </c>
      <c r="B79" s="3" t="s">
        <v>75</v>
      </c>
      <c r="C79" s="128">
        <v>39</v>
      </c>
      <c r="D79" s="130">
        <v>9177.93</v>
      </c>
      <c r="E79" s="89">
        <v>11288.85</v>
      </c>
      <c r="F79" s="90" t="s">
        <v>100</v>
      </c>
      <c r="G79" s="89">
        <v>20466.78</v>
      </c>
      <c r="H79" s="91">
        <v>45824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9177.93</v>
      </c>
    </row>
    <row r="80" spans="1:14" ht="15.75" thickBot="1">
      <c r="A80" s="11" t="str">
        <f t="shared" si="4"/>
        <v>P554003 39</v>
      </c>
      <c r="B80" s="3" t="s">
        <v>75</v>
      </c>
      <c r="C80" s="129"/>
      <c r="D80" s="131"/>
      <c r="E80" s="89">
        <v>11288.85</v>
      </c>
      <c r="F80" s="90">
        <v>253.79</v>
      </c>
      <c r="G80" s="89">
        <v>20720.57</v>
      </c>
      <c r="H80" s="91">
        <v>45834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9177.93</v>
      </c>
    </row>
    <row r="81" spans="1:14" ht="15.75" thickBot="1">
      <c r="A81" s="11" t="str">
        <f t="shared" si="4"/>
        <v>P554003 40</v>
      </c>
      <c r="B81" s="3" t="s">
        <v>75</v>
      </c>
      <c r="C81" s="128">
        <v>40</v>
      </c>
      <c r="D81" s="130">
        <v>9177.93</v>
      </c>
      <c r="E81" s="89">
        <v>11151.18</v>
      </c>
      <c r="F81" s="90" t="s">
        <v>100</v>
      </c>
      <c r="G81" s="89">
        <v>20329.11</v>
      </c>
      <c r="H81" s="91">
        <v>45854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9177.93</v>
      </c>
    </row>
    <row r="82" spans="1:14" ht="15.75" thickBot="1">
      <c r="A82" s="11" t="str">
        <f t="shared" si="4"/>
        <v>P554003 40</v>
      </c>
      <c r="B82" s="3" t="s">
        <v>75</v>
      </c>
      <c r="C82" s="129"/>
      <c r="D82" s="131"/>
      <c r="E82" s="89">
        <v>11151.18</v>
      </c>
      <c r="F82" s="90">
        <v>252.08</v>
      </c>
      <c r="G82" s="89">
        <v>20581.189999999999</v>
      </c>
      <c r="H82" s="91">
        <v>45864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9177.93</v>
      </c>
    </row>
    <row r="83" spans="1:14" ht="15.75" thickBot="1">
      <c r="A83" s="11" t="str">
        <f t="shared" si="4"/>
        <v>P554003 41</v>
      </c>
      <c r="B83" s="3" t="s">
        <v>75</v>
      </c>
      <c r="C83" s="128">
        <v>41</v>
      </c>
      <c r="D83" s="130">
        <v>9177.93</v>
      </c>
      <c r="E83" s="89">
        <v>11013.51</v>
      </c>
      <c r="F83" s="90" t="s">
        <v>100</v>
      </c>
      <c r="G83" s="89">
        <v>20191.439999999999</v>
      </c>
      <c r="H83" s="91">
        <v>45885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9177.93</v>
      </c>
    </row>
    <row r="84" spans="1:14" ht="15.75" thickBot="1">
      <c r="A84" s="11" t="str">
        <f t="shared" si="4"/>
        <v>P554003 41</v>
      </c>
      <c r="B84" s="3" t="s">
        <v>75</v>
      </c>
      <c r="C84" s="129"/>
      <c r="D84" s="131"/>
      <c r="E84" s="89">
        <v>11013.51</v>
      </c>
      <c r="F84" s="90">
        <v>250.37</v>
      </c>
      <c r="G84" s="89">
        <v>20441.810000000001</v>
      </c>
      <c r="H84" s="91">
        <v>45895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9177.93</v>
      </c>
    </row>
    <row r="85" spans="1:14" ht="15.75" thickBot="1">
      <c r="A85" s="11" t="str">
        <f t="shared" si="4"/>
        <v>P554003 42</v>
      </c>
      <c r="B85" s="3" t="s">
        <v>75</v>
      </c>
      <c r="C85" s="128">
        <v>42</v>
      </c>
      <c r="D85" s="130">
        <v>9177.93</v>
      </c>
      <c r="E85" s="89">
        <v>10875.84</v>
      </c>
      <c r="F85" s="90" t="s">
        <v>100</v>
      </c>
      <c r="G85" s="89">
        <v>20053.77</v>
      </c>
      <c r="H85" s="91">
        <v>45916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9177.93</v>
      </c>
    </row>
    <row r="86" spans="1:14" ht="15.75" thickBot="1">
      <c r="A86" s="11" t="str">
        <f t="shared" si="4"/>
        <v>P554003 42</v>
      </c>
      <c r="B86" s="3" t="s">
        <v>75</v>
      </c>
      <c r="C86" s="129"/>
      <c r="D86" s="131"/>
      <c r="E86" s="89">
        <v>10875.84</v>
      </c>
      <c r="F86" s="90">
        <v>248.67</v>
      </c>
      <c r="G86" s="89">
        <v>20302.439999999999</v>
      </c>
      <c r="H86" s="91">
        <v>45926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9177.93</v>
      </c>
    </row>
    <row r="87" spans="1:14" ht="15.75" thickBot="1">
      <c r="A87" s="11" t="str">
        <f t="shared" si="4"/>
        <v>P554003 43</v>
      </c>
      <c r="B87" s="3" t="s">
        <v>75</v>
      </c>
      <c r="C87" s="128">
        <v>43</v>
      </c>
      <c r="D87" s="130">
        <v>9177.93</v>
      </c>
      <c r="E87" s="89">
        <v>10738.17</v>
      </c>
      <c r="F87" s="90" t="s">
        <v>100</v>
      </c>
      <c r="G87" s="89">
        <v>19916.099999999999</v>
      </c>
      <c r="H87" s="91">
        <v>45946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9177.93</v>
      </c>
    </row>
    <row r="88" spans="1:14" ht="15.75" thickBot="1">
      <c r="A88" s="11" t="str">
        <f t="shared" si="4"/>
        <v>P554003 43</v>
      </c>
      <c r="B88" s="3" t="s">
        <v>75</v>
      </c>
      <c r="C88" s="129"/>
      <c r="D88" s="131"/>
      <c r="E88" s="89">
        <v>10738.17</v>
      </c>
      <c r="F88" s="90">
        <v>246.96</v>
      </c>
      <c r="G88" s="89">
        <v>20163.060000000001</v>
      </c>
      <c r="H88" s="91">
        <v>45956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9177.93</v>
      </c>
    </row>
    <row r="89" spans="1:14" ht="15.75" thickBot="1">
      <c r="A89" s="11" t="str">
        <f t="shared" si="4"/>
        <v>P554003 44</v>
      </c>
      <c r="B89" s="3" t="s">
        <v>75</v>
      </c>
      <c r="C89" s="128">
        <v>44</v>
      </c>
      <c r="D89" s="130">
        <v>9177.93</v>
      </c>
      <c r="E89" s="89">
        <v>10600.5</v>
      </c>
      <c r="F89" s="90" t="s">
        <v>100</v>
      </c>
      <c r="G89" s="89">
        <v>19778.43</v>
      </c>
      <c r="H89" s="91">
        <v>45977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9177.93</v>
      </c>
    </row>
    <row r="90" spans="1:14" ht="15.75" thickBot="1">
      <c r="A90" s="11" t="str">
        <f t="shared" si="4"/>
        <v>P554003 44</v>
      </c>
      <c r="B90" s="3" t="s">
        <v>75</v>
      </c>
      <c r="C90" s="129"/>
      <c r="D90" s="131"/>
      <c r="E90" s="89">
        <v>10600.5</v>
      </c>
      <c r="F90" s="90">
        <v>245.25</v>
      </c>
      <c r="G90" s="89">
        <v>20023.68</v>
      </c>
      <c r="H90" s="91">
        <v>45987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9177.93</v>
      </c>
    </row>
    <row r="91" spans="1:14" ht="15.75" thickBot="1">
      <c r="A91" s="11" t="str">
        <f t="shared" si="4"/>
        <v>P554003 45</v>
      </c>
      <c r="B91" s="3" t="s">
        <v>75</v>
      </c>
      <c r="C91" s="128">
        <v>45</v>
      </c>
      <c r="D91" s="130">
        <v>9177.93</v>
      </c>
      <c r="E91" s="89">
        <v>10462.84</v>
      </c>
      <c r="F91" s="90" t="s">
        <v>100</v>
      </c>
      <c r="G91" s="89">
        <v>19640.77</v>
      </c>
      <c r="H91" s="91">
        <v>46007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9177.93</v>
      </c>
    </row>
    <row r="92" spans="1:14" ht="15.75" thickBot="1">
      <c r="A92" s="11" t="str">
        <f t="shared" si="4"/>
        <v>P554003 45</v>
      </c>
      <c r="B92" s="3" t="s">
        <v>75</v>
      </c>
      <c r="C92" s="129"/>
      <c r="D92" s="131"/>
      <c r="E92" s="89">
        <v>10462.84</v>
      </c>
      <c r="F92" s="90">
        <v>243.55</v>
      </c>
      <c r="G92" s="89">
        <v>19884.32</v>
      </c>
      <c r="H92" s="91">
        <v>46017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9177.93</v>
      </c>
    </row>
    <row r="93" spans="1:14" ht="15.75" thickBot="1">
      <c r="A93" s="11" t="str">
        <f t="shared" si="4"/>
        <v>P554003 46</v>
      </c>
      <c r="B93" s="3" t="s">
        <v>75</v>
      </c>
      <c r="C93" s="128">
        <v>46</v>
      </c>
      <c r="D93" s="130">
        <v>9177.93</v>
      </c>
      <c r="E93" s="89">
        <v>10325.17</v>
      </c>
      <c r="F93" s="90" t="s">
        <v>100</v>
      </c>
      <c r="G93" s="89">
        <v>19503.099999999999</v>
      </c>
      <c r="H93" s="91">
        <v>46038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9177.93</v>
      </c>
    </row>
    <row r="94" spans="1:14" ht="15.75" thickBot="1">
      <c r="A94" s="11" t="str">
        <f t="shared" si="4"/>
        <v>P554003 46</v>
      </c>
      <c r="B94" s="3" t="s">
        <v>75</v>
      </c>
      <c r="C94" s="129"/>
      <c r="D94" s="131"/>
      <c r="E94" s="89">
        <v>10325.17</v>
      </c>
      <c r="F94" s="90">
        <v>241.84</v>
      </c>
      <c r="G94" s="89">
        <v>19744.939999999999</v>
      </c>
      <c r="H94" s="91">
        <v>46048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9177.93</v>
      </c>
    </row>
    <row r="95" spans="1:14" ht="15.75" thickBot="1">
      <c r="A95" s="11" t="str">
        <f t="shared" si="4"/>
        <v>P554003 47</v>
      </c>
      <c r="B95" s="3" t="s">
        <v>75</v>
      </c>
      <c r="C95" s="128">
        <v>47</v>
      </c>
      <c r="D95" s="130">
        <v>9177.93</v>
      </c>
      <c r="E95" s="89">
        <v>10187.5</v>
      </c>
      <c r="F95" s="90" t="s">
        <v>100</v>
      </c>
      <c r="G95" s="89">
        <v>19365.43</v>
      </c>
      <c r="H95" s="91">
        <v>46069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9177.93</v>
      </c>
    </row>
    <row r="96" spans="1:14" ht="15.75" thickBot="1">
      <c r="A96" s="11" t="str">
        <f t="shared" si="4"/>
        <v>P554003 47</v>
      </c>
      <c r="B96" s="3" t="s">
        <v>75</v>
      </c>
      <c r="C96" s="129"/>
      <c r="D96" s="131"/>
      <c r="E96" s="89">
        <v>10187.5</v>
      </c>
      <c r="F96" s="90">
        <v>240.13</v>
      </c>
      <c r="G96" s="89">
        <v>19605.560000000001</v>
      </c>
      <c r="H96" s="91">
        <v>46079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9177.93</v>
      </c>
    </row>
    <row r="97" spans="1:14" ht="15.75" thickBot="1">
      <c r="A97" s="11" t="str">
        <f t="shared" si="4"/>
        <v>P554003 48</v>
      </c>
      <c r="B97" s="3" t="s">
        <v>75</v>
      </c>
      <c r="C97" s="128">
        <v>48</v>
      </c>
      <c r="D97" s="130">
        <v>9177.93</v>
      </c>
      <c r="E97" s="89">
        <v>10049.83</v>
      </c>
      <c r="F97" s="90" t="s">
        <v>100</v>
      </c>
      <c r="G97" s="89">
        <v>19227.759999999998</v>
      </c>
      <c r="H97" s="91">
        <v>46097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9177.93</v>
      </c>
    </row>
    <row r="98" spans="1:14" ht="15.75" thickBot="1">
      <c r="A98" s="11" t="str">
        <f t="shared" si="4"/>
        <v>P554003 48</v>
      </c>
      <c r="B98" s="3" t="s">
        <v>75</v>
      </c>
      <c r="C98" s="129"/>
      <c r="D98" s="131"/>
      <c r="E98" s="89">
        <v>10049.83</v>
      </c>
      <c r="F98" s="90">
        <v>238.42</v>
      </c>
      <c r="G98" s="89">
        <v>19466.18</v>
      </c>
      <c r="H98" s="91">
        <v>46107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9177.93</v>
      </c>
    </row>
    <row r="99" spans="1:14" ht="15.75" thickBot="1">
      <c r="A99" s="11" t="str">
        <f t="shared" si="4"/>
        <v>P554003 49</v>
      </c>
      <c r="B99" s="3" t="s">
        <v>75</v>
      </c>
      <c r="C99" s="128">
        <v>49</v>
      </c>
      <c r="D99" s="130">
        <v>9177.93</v>
      </c>
      <c r="E99" s="89">
        <v>9912.16</v>
      </c>
      <c r="F99" s="90" t="s">
        <v>100</v>
      </c>
      <c r="G99" s="89">
        <v>19090.09</v>
      </c>
      <c r="H99" s="91">
        <v>46128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9177.93</v>
      </c>
    </row>
    <row r="100" spans="1:14" ht="15.75" thickBot="1">
      <c r="A100" s="11" t="str">
        <f t="shared" si="4"/>
        <v>P554003 49</v>
      </c>
      <c r="B100" s="3" t="s">
        <v>75</v>
      </c>
      <c r="C100" s="129"/>
      <c r="D100" s="131"/>
      <c r="E100" s="89">
        <v>9912.16</v>
      </c>
      <c r="F100" s="90">
        <v>236.72</v>
      </c>
      <c r="G100" s="89">
        <v>19326.810000000001</v>
      </c>
      <c r="H100" s="91">
        <v>46138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9177.93</v>
      </c>
    </row>
    <row r="101" spans="1:14" ht="15.75" thickBot="1">
      <c r="A101" s="11" t="str">
        <f t="shared" si="4"/>
        <v>P554003 50</v>
      </c>
      <c r="B101" s="3" t="s">
        <v>75</v>
      </c>
      <c r="C101" s="128">
        <v>50</v>
      </c>
      <c r="D101" s="130">
        <v>9177.93</v>
      </c>
      <c r="E101" s="89">
        <v>9774.49</v>
      </c>
      <c r="F101" s="90" t="s">
        <v>100</v>
      </c>
      <c r="G101" s="89">
        <v>18952.419999999998</v>
      </c>
      <c r="H101" s="91">
        <v>46158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9177.93</v>
      </c>
    </row>
    <row r="102" spans="1:14" ht="15.75" thickBot="1">
      <c r="A102" s="11" t="str">
        <f t="shared" si="4"/>
        <v>P554003 50</v>
      </c>
      <c r="B102" s="3" t="s">
        <v>75</v>
      </c>
      <c r="C102" s="129"/>
      <c r="D102" s="131"/>
      <c r="E102" s="89">
        <v>9774.49</v>
      </c>
      <c r="F102" s="90">
        <v>235.01</v>
      </c>
      <c r="G102" s="89">
        <v>19187.43</v>
      </c>
      <c r="H102" s="91">
        <v>46168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9177.93</v>
      </c>
    </row>
    <row r="103" spans="1:14" ht="15.75" thickBot="1">
      <c r="A103" s="11" t="str">
        <f t="shared" si="4"/>
        <v>P554003 51</v>
      </c>
      <c r="B103" s="3" t="s">
        <v>75</v>
      </c>
      <c r="C103" s="128">
        <v>51</v>
      </c>
      <c r="D103" s="130">
        <v>9177.93</v>
      </c>
      <c r="E103" s="89">
        <v>9636.82</v>
      </c>
      <c r="F103" s="90" t="s">
        <v>100</v>
      </c>
      <c r="G103" s="89">
        <v>18814.75</v>
      </c>
      <c r="H103" s="91">
        <v>46189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9177.93</v>
      </c>
    </row>
    <row r="104" spans="1:14" ht="15.75" thickBot="1">
      <c r="A104" s="11" t="str">
        <f t="shared" si="4"/>
        <v>P554003 51</v>
      </c>
      <c r="B104" s="3" t="s">
        <v>75</v>
      </c>
      <c r="C104" s="129"/>
      <c r="D104" s="131"/>
      <c r="E104" s="89">
        <v>9636.82</v>
      </c>
      <c r="F104" s="90">
        <v>233.3</v>
      </c>
      <c r="G104" s="89">
        <v>19048.05</v>
      </c>
      <c r="H104" s="91">
        <v>46199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9177.93</v>
      </c>
    </row>
    <row r="105" spans="1:14" ht="15.75" thickBot="1">
      <c r="A105" s="11" t="str">
        <f t="shared" si="4"/>
        <v>P554003 52</v>
      </c>
      <c r="B105" s="3" t="s">
        <v>75</v>
      </c>
      <c r="C105" s="128">
        <v>52</v>
      </c>
      <c r="D105" s="130">
        <v>9177.93</v>
      </c>
      <c r="E105" s="89">
        <v>9499.15</v>
      </c>
      <c r="F105" s="90" t="s">
        <v>100</v>
      </c>
      <c r="G105" s="89">
        <v>18677.080000000002</v>
      </c>
      <c r="H105" s="91">
        <v>46219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9177.93</v>
      </c>
    </row>
    <row r="106" spans="1:14" ht="15.75" thickBot="1">
      <c r="A106" s="11" t="str">
        <f t="shared" ref="A106:A169" si="7">B106&amp;" "&amp;IF(C106="",C105,C106)</f>
        <v>P554003 52</v>
      </c>
      <c r="B106" s="3" t="s">
        <v>75</v>
      </c>
      <c r="C106" s="129"/>
      <c r="D106" s="131"/>
      <c r="E106" s="89">
        <v>9499.15</v>
      </c>
      <c r="F106" s="90">
        <v>231.6</v>
      </c>
      <c r="G106" s="89">
        <v>18908.68</v>
      </c>
      <c r="H106" s="91">
        <v>46229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9177.93</v>
      </c>
    </row>
    <row r="107" spans="1:14" ht="15.75" thickBot="1">
      <c r="A107" s="11" t="str">
        <f t="shared" si="7"/>
        <v>P554003 53</v>
      </c>
      <c r="B107" s="3" t="s">
        <v>75</v>
      </c>
      <c r="C107" s="128">
        <v>53</v>
      </c>
      <c r="D107" s="130">
        <v>9177.93</v>
      </c>
      <c r="E107" s="89">
        <v>9361.48</v>
      </c>
      <c r="F107" s="90" t="s">
        <v>100</v>
      </c>
      <c r="G107" s="89">
        <v>18539.41</v>
      </c>
      <c r="H107" s="91">
        <v>46250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9177.93</v>
      </c>
    </row>
    <row r="108" spans="1:14" ht="15.75" thickBot="1">
      <c r="A108" s="11" t="str">
        <f t="shared" si="7"/>
        <v>P554003 53</v>
      </c>
      <c r="B108" s="3" t="s">
        <v>75</v>
      </c>
      <c r="C108" s="129"/>
      <c r="D108" s="131"/>
      <c r="E108" s="89">
        <v>9361.48</v>
      </c>
      <c r="F108" s="90">
        <v>229.89</v>
      </c>
      <c r="G108" s="89">
        <v>18769.3</v>
      </c>
      <c r="H108" s="91">
        <v>46260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9177.93</v>
      </c>
    </row>
    <row r="109" spans="1:14" ht="15.75" thickBot="1">
      <c r="A109" s="11" t="str">
        <f t="shared" si="7"/>
        <v>P554003 54</v>
      </c>
      <c r="B109" s="3" t="s">
        <v>75</v>
      </c>
      <c r="C109" s="128">
        <v>54</v>
      </c>
      <c r="D109" s="130">
        <v>9177.93</v>
      </c>
      <c r="E109" s="89">
        <v>9223.81</v>
      </c>
      <c r="F109" s="90" t="s">
        <v>100</v>
      </c>
      <c r="G109" s="89">
        <v>18401.740000000002</v>
      </c>
      <c r="H109" s="91">
        <v>46281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9177.93</v>
      </c>
    </row>
    <row r="110" spans="1:14" ht="15.75" thickBot="1">
      <c r="A110" s="11" t="str">
        <f t="shared" si="7"/>
        <v>P554003 54</v>
      </c>
      <c r="B110" s="3" t="s">
        <v>75</v>
      </c>
      <c r="C110" s="129"/>
      <c r="D110" s="131"/>
      <c r="E110" s="89">
        <v>9223.81</v>
      </c>
      <c r="F110" s="90">
        <v>228.18</v>
      </c>
      <c r="G110" s="89">
        <v>18629.919999999998</v>
      </c>
      <c r="H110" s="91">
        <v>46291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9177.93</v>
      </c>
    </row>
    <row r="111" spans="1:14" ht="15.75" thickBot="1">
      <c r="A111" s="11" t="str">
        <f t="shared" si="7"/>
        <v>P554003 55</v>
      </c>
      <c r="B111" s="3" t="s">
        <v>75</v>
      </c>
      <c r="C111" s="128">
        <v>55</v>
      </c>
      <c r="D111" s="130">
        <v>9177.93</v>
      </c>
      <c r="E111" s="89">
        <v>9086.15</v>
      </c>
      <c r="F111" s="90" t="s">
        <v>100</v>
      </c>
      <c r="G111" s="89">
        <v>18264.080000000002</v>
      </c>
      <c r="H111" s="91">
        <v>46311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9177.93</v>
      </c>
    </row>
    <row r="112" spans="1:14" ht="15.75" thickBot="1">
      <c r="A112" s="11" t="str">
        <f t="shared" si="7"/>
        <v>P554003 55</v>
      </c>
      <c r="B112" s="3" t="s">
        <v>75</v>
      </c>
      <c r="C112" s="129"/>
      <c r="D112" s="131"/>
      <c r="E112" s="89">
        <v>9086.15</v>
      </c>
      <c r="F112" s="90">
        <v>226.47</v>
      </c>
      <c r="G112" s="89">
        <v>18490.55</v>
      </c>
      <c r="H112" s="91">
        <v>46321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9177.93</v>
      </c>
    </row>
    <row r="113" spans="1:14" ht="15.75" thickBot="1">
      <c r="A113" s="11" t="str">
        <f t="shared" si="7"/>
        <v>P554003 56</v>
      </c>
      <c r="B113" s="3" t="s">
        <v>75</v>
      </c>
      <c r="C113" s="128">
        <v>56</v>
      </c>
      <c r="D113" s="130">
        <v>9177.93</v>
      </c>
      <c r="E113" s="89">
        <v>8948.48</v>
      </c>
      <c r="F113" s="90" t="s">
        <v>100</v>
      </c>
      <c r="G113" s="89">
        <v>18126.41</v>
      </c>
      <c r="H113" s="91">
        <v>46342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9177.93</v>
      </c>
    </row>
    <row r="114" spans="1:14" ht="15.75" thickBot="1">
      <c r="A114" s="11" t="str">
        <f t="shared" si="7"/>
        <v>P554003 56</v>
      </c>
      <c r="B114" s="3" t="s">
        <v>75</v>
      </c>
      <c r="C114" s="129"/>
      <c r="D114" s="131"/>
      <c r="E114" s="89">
        <v>8948.48</v>
      </c>
      <c r="F114" s="90">
        <v>224.77</v>
      </c>
      <c r="G114" s="89">
        <v>18351.18</v>
      </c>
      <c r="H114" s="91">
        <v>46352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9177.93</v>
      </c>
    </row>
    <row r="115" spans="1:14" ht="15.75" thickBot="1">
      <c r="A115" s="11" t="str">
        <f t="shared" si="7"/>
        <v>P554003 57</v>
      </c>
      <c r="B115" s="3" t="s">
        <v>75</v>
      </c>
      <c r="C115" s="128">
        <v>57</v>
      </c>
      <c r="D115" s="130">
        <v>9177.93</v>
      </c>
      <c r="E115" s="89">
        <v>8810.81</v>
      </c>
      <c r="F115" s="90" t="s">
        <v>100</v>
      </c>
      <c r="G115" s="89">
        <v>17988.740000000002</v>
      </c>
      <c r="H115" s="91">
        <v>46372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9177.93</v>
      </c>
    </row>
    <row r="116" spans="1:14" ht="15.75" thickBot="1">
      <c r="A116" s="11" t="str">
        <f t="shared" si="7"/>
        <v>P554003 57</v>
      </c>
      <c r="B116" s="3" t="s">
        <v>75</v>
      </c>
      <c r="C116" s="129"/>
      <c r="D116" s="131"/>
      <c r="E116" s="89">
        <v>8810.81</v>
      </c>
      <c r="F116" s="90">
        <v>223.06</v>
      </c>
      <c r="G116" s="89">
        <v>18211.8</v>
      </c>
      <c r="H116" s="91">
        <v>46382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9177.93</v>
      </c>
    </row>
    <row r="117" spans="1:14" ht="15.75" thickBot="1">
      <c r="A117" s="11" t="str">
        <f t="shared" si="7"/>
        <v>P554003 58</v>
      </c>
      <c r="B117" s="3" t="s">
        <v>75</v>
      </c>
      <c r="C117" s="128">
        <v>58</v>
      </c>
      <c r="D117" s="130">
        <v>9177.93</v>
      </c>
      <c r="E117" s="89">
        <v>8673.14</v>
      </c>
      <c r="F117" s="90" t="s">
        <v>100</v>
      </c>
      <c r="G117" s="89">
        <v>17851.07</v>
      </c>
      <c r="H117" s="91">
        <v>46403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9177.93</v>
      </c>
    </row>
    <row r="118" spans="1:14" ht="15.75" thickBot="1">
      <c r="A118" s="11" t="str">
        <f t="shared" si="7"/>
        <v>P554003 58</v>
      </c>
      <c r="B118" s="3" t="s">
        <v>75</v>
      </c>
      <c r="C118" s="129"/>
      <c r="D118" s="131"/>
      <c r="E118" s="89">
        <v>8673.14</v>
      </c>
      <c r="F118" s="90">
        <v>221.35</v>
      </c>
      <c r="G118" s="89">
        <v>18072.419999999998</v>
      </c>
      <c r="H118" s="91">
        <v>46413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9177.93</v>
      </c>
    </row>
    <row r="119" spans="1:14" ht="15.75" thickBot="1">
      <c r="A119" s="11" t="str">
        <f t="shared" si="7"/>
        <v>P554003 59</v>
      </c>
      <c r="B119" s="3" t="s">
        <v>75</v>
      </c>
      <c r="C119" s="128">
        <v>59</v>
      </c>
      <c r="D119" s="130">
        <v>9177.93</v>
      </c>
      <c r="E119" s="89">
        <v>8535.4699999999993</v>
      </c>
      <c r="F119" s="90" t="s">
        <v>100</v>
      </c>
      <c r="G119" s="89">
        <v>17713.400000000001</v>
      </c>
      <c r="H119" s="91">
        <v>46434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9177.93</v>
      </c>
    </row>
    <row r="120" spans="1:14" ht="15.75" thickBot="1">
      <c r="A120" s="11" t="str">
        <f t="shared" si="7"/>
        <v>P554003 59</v>
      </c>
      <c r="B120" s="3" t="s">
        <v>75</v>
      </c>
      <c r="C120" s="129"/>
      <c r="D120" s="131"/>
      <c r="E120" s="89">
        <v>8535.4699999999993</v>
      </c>
      <c r="F120" s="90">
        <v>219.65</v>
      </c>
      <c r="G120" s="89">
        <v>17933.05</v>
      </c>
      <c r="H120" s="91">
        <v>46444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9177.93</v>
      </c>
    </row>
    <row r="121" spans="1:14" ht="15.75" thickBot="1">
      <c r="A121" s="11" t="str">
        <f t="shared" si="7"/>
        <v>P554003 60</v>
      </c>
      <c r="B121" s="3" t="s">
        <v>75</v>
      </c>
      <c r="C121" s="128">
        <v>60</v>
      </c>
      <c r="D121" s="130">
        <v>9177.93</v>
      </c>
      <c r="E121" s="89">
        <v>8397.7999999999993</v>
      </c>
      <c r="F121" s="90" t="s">
        <v>100</v>
      </c>
      <c r="G121" s="89">
        <v>17575.73</v>
      </c>
      <c r="H121" s="91">
        <v>46462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9177.93</v>
      </c>
    </row>
    <row r="122" spans="1:14" ht="15.75" thickBot="1">
      <c r="A122" s="11" t="str">
        <f t="shared" si="7"/>
        <v>P554003 60</v>
      </c>
      <c r="B122" s="3" t="s">
        <v>75</v>
      </c>
      <c r="C122" s="129"/>
      <c r="D122" s="131"/>
      <c r="E122" s="89">
        <v>8397.7999999999993</v>
      </c>
      <c r="F122" s="90">
        <v>217.94</v>
      </c>
      <c r="G122" s="89">
        <v>17793.669999999998</v>
      </c>
      <c r="H122" s="91">
        <v>46472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9177.93</v>
      </c>
    </row>
    <row r="123" spans="1:14" ht="15.75" thickBot="1">
      <c r="A123" s="11" t="str">
        <f t="shared" si="7"/>
        <v>P554003 61</v>
      </c>
      <c r="B123" s="3" t="s">
        <v>75</v>
      </c>
      <c r="C123" s="128">
        <v>61</v>
      </c>
      <c r="D123" s="130">
        <v>9177.93</v>
      </c>
      <c r="E123" s="89">
        <v>8260.1299999999992</v>
      </c>
      <c r="F123" s="90" t="s">
        <v>100</v>
      </c>
      <c r="G123" s="89">
        <v>17438.060000000001</v>
      </c>
      <c r="H123" s="91">
        <v>46493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9177.93</v>
      </c>
    </row>
    <row r="124" spans="1:14" ht="15.75" thickBot="1">
      <c r="A124" s="11" t="str">
        <f t="shared" si="7"/>
        <v>P554003 61</v>
      </c>
      <c r="B124" s="3" t="s">
        <v>75</v>
      </c>
      <c r="C124" s="129"/>
      <c r="D124" s="131"/>
      <c r="E124" s="89">
        <v>8260.1299999999992</v>
      </c>
      <c r="F124" s="90">
        <v>216.23</v>
      </c>
      <c r="G124" s="89">
        <v>17654.29</v>
      </c>
      <c r="H124" s="91">
        <v>46503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9177.93</v>
      </c>
    </row>
    <row r="125" spans="1:14" ht="15.75" thickBot="1">
      <c r="A125" s="11" t="str">
        <f t="shared" si="7"/>
        <v>P554003 62</v>
      </c>
      <c r="B125" s="3" t="s">
        <v>75</v>
      </c>
      <c r="C125" s="128">
        <v>62</v>
      </c>
      <c r="D125" s="130">
        <v>9177.93</v>
      </c>
      <c r="E125" s="89">
        <v>8122.46</v>
      </c>
      <c r="F125" s="90" t="s">
        <v>100</v>
      </c>
      <c r="G125" s="89">
        <v>17300.39</v>
      </c>
      <c r="H125" s="91">
        <v>46523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9177.93</v>
      </c>
    </row>
    <row r="126" spans="1:14" ht="15.75" thickBot="1">
      <c r="A126" s="11" t="str">
        <f t="shared" si="7"/>
        <v>P554003 62</v>
      </c>
      <c r="B126" s="3" t="s">
        <v>75</v>
      </c>
      <c r="C126" s="129"/>
      <c r="D126" s="131"/>
      <c r="E126" s="89">
        <v>8122.46</v>
      </c>
      <c r="F126" s="90">
        <v>214.52</v>
      </c>
      <c r="G126" s="89">
        <v>17514.91</v>
      </c>
      <c r="H126" s="91">
        <v>46533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9177.93</v>
      </c>
    </row>
    <row r="127" spans="1:14" ht="15.75" thickBot="1">
      <c r="A127" s="11" t="str">
        <f t="shared" si="7"/>
        <v>P554003 63</v>
      </c>
      <c r="B127" s="3" t="s">
        <v>75</v>
      </c>
      <c r="C127" s="128">
        <v>63</v>
      </c>
      <c r="D127" s="130">
        <v>9177.93</v>
      </c>
      <c r="E127" s="89">
        <v>7984.79</v>
      </c>
      <c r="F127" s="90" t="s">
        <v>100</v>
      </c>
      <c r="G127" s="89">
        <v>17162.72</v>
      </c>
      <c r="H127" s="91">
        <v>46554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9177.93</v>
      </c>
    </row>
    <row r="128" spans="1:14" ht="15.75" thickBot="1">
      <c r="A128" s="11" t="str">
        <f t="shared" si="7"/>
        <v>P554003 63</v>
      </c>
      <c r="B128" s="3" t="s">
        <v>75</v>
      </c>
      <c r="C128" s="129"/>
      <c r="D128" s="131"/>
      <c r="E128" s="89">
        <v>7984.79</v>
      </c>
      <c r="F128" s="90">
        <v>212.82</v>
      </c>
      <c r="G128" s="89">
        <v>17375.54</v>
      </c>
      <c r="H128" s="91">
        <v>46564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9177.93</v>
      </c>
    </row>
    <row r="129" spans="1:14" ht="15.75" thickBot="1">
      <c r="A129" s="11" t="str">
        <f t="shared" si="7"/>
        <v>P554003 64</v>
      </c>
      <c r="B129" s="3" t="s">
        <v>75</v>
      </c>
      <c r="C129" s="128">
        <v>64</v>
      </c>
      <c r="D129" s="130">
        <v>9177.93</v>
      </c>
      <c r="E129" s="89">
        <v>7847.13</v>
      </c>
      <c r="F129" s="90" t="s">
        <v>100</v>
      </c>
      <c r="G129" s="89">
        <v>17025.060000000001</v>
      </c>
      <c r="H129" s="91">
        <v>46584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9177.93</v>
      </c>
    </row>
    <row r="130" spans="1:14" ht="15.75" thickBot="1">
      <c r="A130" s="11" t="str">
        <f t="shared" si="7"/>
        <v>P554003 64</v>
      </c>
      <c r="B130" s="3" t="s">
        <v>75</v>
      </c>
      <c r="C130" s="129"/>
      <c r="D130" s="131"/>
      <c r="E130" s="89">
        <v>7847.13</v>
      </c>
      <c r="F130" s="90">
        <v>211.11</v>
      </c>
      <c r="G130" s="89">
        <v>17236.169999999998</v>
      </c>
      <c r="H130" s="91">
        <v>46594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9177.93</v>
      </c>
    </row>
    <row r="131" spans="1:14" ht="15.75" thickBot="1">
      <c r="A131" s="11" t="str">
        <f t="shared" si="7"/>
        <v>P554003 65</v>
      </c>
      <c r="B131" s="3" t="s">
        <v>75</v>
      </c>
      <c r="C131" s="128">
        <v>65</v>
      </c>
      <c r="D131" s="130">
        <v>9177.93</v>
      </c>
      <c r="E131" s="89">
        <v>7709.46</v>
      </c>
      <c r="F131" s="90" t="s">
        <v>100</v>
      </c>
      <c r="G131" s="89">
        <v>16887.39</v>
      </c>
      <c r="H131" s="91">
        <v>46615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9177.93</v>
      </c>
    </row>
    <row r="132" spans="1:14" ht="15.75" thickBot="1">
      <c r="A132" s="11" t="str">
        <f t="shared" si="7"/>
        <v>P554003 65</v>
      </c>
      <c r="B132" s="3" t="s">
        <v>75</v>
      </c>
      <c r="C132" s="129"/>
      <c r="D132" s="131"/>
      <c r="E132" s="89">
        <v>7709.46</v>
      </c>
      <c r="F132" s="90">
        <v>209.4</v>
      </c>
      <c r="G132" s="89">
        <v>17096.79</v>
      </c>
      <c r="H132" s="91">
        <v>46625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9177.93</v>
      </c>
    </row>
    <row r="133" spans="1:14" ht="15.75" thickBot="1">
      <c r="A133" s="11" t="str">
        <f t="shared" si="7"/>
        <v>P554003 66</v>
      </c>
      <c r="B133" s="3" t="s">
        <v>75</v>
      </c>
      <c r="C133" s="128">
        <v>66</v>
      </c>
      <c r="D133" s="130">
        <v>9177.93</v>
      </c>
      <c r="E133" s="89">
        <v>7571.79</v>
      </c>
      <c r="F133" s="90" t="s">
        <v>100</v>
      </c>
      <c r="G133" s="89">
        <v>16749.72</v>
      </c>
      <c r="H133" s="91">
        <v>46646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9177.93</v>
      </c>
    </row>
    <row r="134" spans="1:14" ht="15.75" thickBot="1">
      <c r="A134" s="11" t="str">
        <f t="shared" si="7"/>
        <v>P554003 66</v>
      </c>
      <c r="B134" s="3" t="s">
        <v>75</v>
      </c>
      <c r="C134" s="129"/>
      <c r="D134" s="131"/>
      <c r="E134" s="89">
        <v>7571.79</v>
      </c>
      <c r="F134" s="90">
        <v>207.7</v>
      </c>
      <c r="G134" s="89">
        <v>16957.419999999998</v>
      </c>
      <c r="H134" s="91">
        <v>46656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9177.93</v>
      </c>
    </row>
    <row r="135" spans="1:14" ht="15.75" thickBot="1">
      <c r="A135" s="11" t="str">
        <f t="shared" si="7"/>
        <v>P554003 67</v>
      </c>
      <c r="B135" s="3" t="s">
        <v>75</v>
      </c>
      <c r="C135" s="128">
        <v>67</v>
      </c>
      <c r="D135" s="130">
        <v>9177.93</v>
      </c>
      <c r="E135" s="89">
        <v>7434.12</v>
      </c>
      <c r="F135" s="90" t="s">
        <v>100</v>
      </c>
      <c r="G135" s="89">
        <v>16612.05</v>
      </c>
      <c r="H135" s="91">
        <v>46676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9177.93</v>
      </c>
    </row>
    <row r="136" spans="1:14" ht="15.75" thickBot="1">
      <c r="A136" s="11" t="str">
        <f t="shared" si="7"/>
        <v>P554003 67</v>
      </c>
      <c r="B136" s="3" t="s">
        <v>75</v>
      </c>
      <c r="C136" s="129"/>
      <c r="D136" s="131"/>
      <c r="E136" s="89">
        <v>7434.12</v>
      </c>
      <c r="F136" s="90">
        <v>205.99</v>
      </c>
      <c r="G136" s="89">
        <v>16818.04</v>
      </c>
      <c r="H136" s="91">
        <v>46686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9177.93</v>
      </c>
    </row>
    <row r="137" spans="1:14" ht="15.75" thickBot="1">
      <c r="A137" s="11" t="str">
        <f t="shared" si="7"/>
        <v>P554003 68</v>
      </c>
      <c r="B137" s="3" t="s">
        <v>75</v>
      </c>
      <c r="C137" s="128">
        <v>68</v>
      </c>
      <c r="D137" s="130">
        <v>9177.93</v>
      </c>
      <c r="E137" s="89">
        <v>7296.45</v>
      </c>
      <c r="F137" s="90" t="s">
        <v>100</v>
      </c>
      <c r="G137" s="89">
        <v>16474.38</v>
      </c>
      <c r="H137" s="91">
        <v>46707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9177.93</v>
      </c>
    </row>
    <row r="138" spans="1:14" ht="15.75" thickBot="1">
      <c r="A138" s="11" t="str">
        <f t="shared" si="7"/>
        <v>P554003 68</v>
      </c>
      <c r="B138" s="3" t="s">
        <v>75</v>
      </c>
      <c r="C138" s="129"/>
      <c r="D138" s="131"/>
      <c r="E138" s="89">
        <v>7296.45</v>
      </c>
      <c r="F138" s="90">
        <v>204.28</v>
      </c>
      <c r="G138" s="89">
        <v>16678.66</v>
      </c>
      <c r="H138" s="91">
        <v>46717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9177.93</v>
      </c>
    </row>
    <row r="139" spans="1:14" ht="15.75" thickBot="1">
      <c r="A139" s="11" t="str">
        <f t="shared" si="7"/>
        <v>P554003 69</v>
      </c>
      <c r="B139" s="3" t="s">
        <v>75</v>
      </c>
      <c r="C139" s="128">
        <v>69</v>
      </c>
      <c r="D139" s="130">
        <v>9177.93</v>
      </c>
      <c r="E139" s="89">
        <v>7158.78</v>
      </c>
      <c r="F139" s="90" t="s">
        <v>100</v>
      </c>
      <c r="G139" s="89">
        <v>16336.71</v>
      </c>
      <c r="H139" s="91">
        <v>46737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9177.93</v>
      </c>
    </row>
    <row r="140" spans="1:14" ht="15.75" thickBot="1">
      <c r="A140" s="11" t="str">
        <f t="shared" si="7"/>
        <v>P554003 69</v>
      </c>
      <c r="B140" s="3" t="s">
        <v>75</v>
      </c>
      <c r="C140" s="129"/>
      <c r="D140" s="131"/>
      <c r="E140" s="89">
        <v>7158.78</v>
      </c>
      <c r="F140" s="90">
        <v>202.58</v>
      </c>
      <c r="G140" s="89">
        <v>16539.29</v>
      </c>
      <c r="H140" s="91">
        <v>46747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9177.93</v>
      </c>
    </row>
    <row r="141" spans="1:14" ht="15.75" thickBot="1">
      <c r="A141" s="11" t="str">
        <f t="shared" si="7"/>
        <v>P554003 70</v>
      </c>
      <c r="B141" s="3" t="s">
        <v>75</v>
      </c>
      <c r="C141" s="128">
        <v>70</v>
      </c>
      <c r="D141" s="130">
        <v>9177.93</v>
      </c>
      <c r="E141" s="89">
        <v>7021.11</v>
      </c>
      <c r="F141" s="90" t="s">
        <v>100</v>
      </c>
      <c r="G141" s="89">
        <v>16199.04</v>
      </c>
      <c r="H141" s="91">
        <v>46768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9177.93</v>
      </c>
    </row>
    <row r="142" spans="1:14" ht="15.75" thickBot="1">
      <c r="A142" s="11" t="str">
        <f t="shared" si="7"/>
        <v>P554003 70</v>
      </c>
      <c r="B142" s="3" t="s">
        <v>75</v>
      </c>
      <c r="C142" s="129"/>
      <c r="D142" s="131"/>
      <c r="E142" s="89">
        <v>7021.11</v>
      </c>
      <c r="F142" s="90">
        <v>200.87</v>
      </c>
      <c r="G142" s="89">
        <v>16399.91</v>
      </c>
      <c r="H142" s="91">
        <v>46778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9177.93</v>
      </c>
    </row>
    <row r="143" spans="1:14" ht="15.75" thickBot="1">
      <c r="A143" s="11" t="str">
        <f t="shared" si="7"/>
        <v>P554003 71</v>
      </c>
      <c r="B143" s="3" t="s">
        <v>75</v>
      </c>
      <c r="C143" s="128">
        <v>71</v>
      </c>
      <c r="D143" s="130">
        <v>9177.93</v>
      </c>
      <c r="E143" s="89">
        <v>6883.44</v>
      </c>
      <c r="F143" s="90" t="s">
        <v>100</v>
      </c>
      <c r="G143" s="89">
        <v>16061.37</v>
      </c>
      <c r="H143" s="91">
        <v>46799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9177.93</v>
      </c>
    </row>
    <row r="144" spans="1:14" ht="15.75" thickBot="1">
      <c r="A144" s="11" t="str">
        <f t="shared" si="7"/>
        <v>P554003 71</v>
      </c>
      <c r="B144" s="3" t="s">
        <v>75</v>
      </c>
      <c r="C144" s="129"/>
      <c r="D144" s="131"/>
      <c r="E144" s="89">
        <v>6883.44</v>
      </c>
      <c r="F144" s="90">
        <v>199.16</v>
      </c>
      <c r="G144" s="89">
        <v>16260.53</v>
      </c>
      <c r="H144" s="91">
        <v>46809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9177.93</v>
      </c>
    </row>
    <row r="145" spans="1:14" ht="15.75" thickBot="1">
      <c r="A145" s="11" t="str">
        <f t="shared" si="7"/>
        <v>P554003 72</v>
      </c>
      <c r="B145" s="3" t="s">
        <v>75</v>
      </c>
      <c r="C145" s="128">
        <v>72</v>
      </c>
      <c r="D145" s="130">
        <v>9177.93</v>
      </c>
      <c r="E145" s="89">
        <v>6745.77</v>
      </c>
      <c r="F145" s="90" t="s">
        <v>100</v>
      </c>
      <c r="G145" s="89">
        <v>15923.7</v>
      </c>
      <c r="H145" s="91">
        <v>46828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9177.93</v>
      </c>
    </row>
    <row r="146" spans="1:14" ht="15.75" thickBot="1">
      <c r="A146" s="11" t="str">
        <f t="shared" si="7"/>
        <v>P554003 72</v>
      </c>
      <c r="B146" s="3" t="s">
        <v>75</v>
      </c>
      <c r="C146" s="129"/>
      <c r="D146" s="131"/>
      <c r="E146" s="89">
        <v>6745.77</v>
      </c>
      <c r="F146" s="90">
        <v>197.45</v>
      </c>
      <c r="G146" s="89">
        <v>16121.15</v>
      </c>
      <c r="H146" s="91">
        <v>46838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9177.93</v>
      </c>
    </row>
    <row r="147" spans="1:14" ht="15.75" thickBot="1">
      <c r="A147" s="11" t="str">
        <f t="shared" si="7"/>
        <v>P554003 73</v>
      </c>
      <c r="B147" s="3" t="s">
        <v>75</v>
      </c>
      <c r="C147" s="128">
        <v>73</v>
      </c>
      <c r="D147" s="130">
        <v>9177.93</v>
      </c>
      <c r="E147" s="89">
        <v>6608.1</v>
      </c>
      <c r="F147" s="90" t="s">
        <v>100</v>
      </c>
      <c r="G147" s="89">
        <v>15786.03</v>
      </c>
      <c r="H147" s="91">
        <v>46859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9177.93</v>
      </c>
    </row>
    <row r="148" spans="1:14" ht="15.75" thickBot="1">
      <c r="A148" s="11" t="str">
        <f t="shared" si="7"/>
        <v>P554003 73</v>
      </c>
      <c r="B148" s="3" t="s">
        <v>75</v>
      </c>
      <c r="C148" s="129"/>
      <c r="D148" s="131"/>
      <c r="E148" s="89">
        <v>6608.1</v>
      </c>
      <c r="F148" s="90">
        <v>195.75</v>
      </c>
      <c r="G148" s="89">
        <v>15981.78</v>
      </c>
      <c r="H148" s="91">
        <v>46869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9177.93</v>
      </c>
    </row>
    <row r="149" spans="1:14" ht="15.75" thickBot="1">
      <c r="A149" s="11" t="str">
        <f t="shared" si="7"/>
        <v>P554003 74</v>
      </c>
      <c r="B149" s="3" t="s">
        <v>75</v>
      </c>
      <c r="C149" s="128">
        <v>74</v>
      </c>
      <c r="D149" s="130">
        <v>9177.93</v>
      </c>
      <c r="E149" s="89">
        <v>6470.44</v>
      </c>
      <c r="F149" s="90" t="s">
        <v>100</v>
      </c>
      <c r="G149" s="89">
        <v>15648.37</v>
      </c>
      <c r="H149" s="91">
        <v>46889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9177.93</v>
      </c>
    </row>
    <row r="150" spans="1:14" ht="15.75" thickBot="1">
      <c r="A150" s="11" t="str">
        <f t="shared" si="7"/>
        <v>P554003 74</v>
      </c>
      <c r="B150" s="3" t="s">
        <v>75</v>
      </c>
      <c r="C150" s="129"/>
      <c r="D150" s="131"/>
      <c r="E150" s="89">
        <v>6470.44</v>
      </c>
      <c r="F150" s="90">
        <v>194.04</v>
      </c>
      <c r="G150" s="89">
        <v>15842.41</v>
      </c>
      <c r="H150" s="91">
        <v>46899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9177.93</v>
      </c>
    </row>
    <row r="151" spans="1:14" ht="15.75" thickBot="1">
      <c r="A151" s="11" t="str">
        <f t="shared" si="7"/>
        <v>P554003 75</v>
      </c>
      <c r="B151" s="3" t="s">
        <v>75</v>
      </c>
      <c r="C151" s="128">
        <v>75</v>
      </c>
      <c r="D151" s="130">
        <v>9177.93</v>
      </c>
      <c r="E151" s="89">
        <v>6332.77</v>
      </c>
      <c r="F151" s="90" t="s">
        <v>100</v>
      </c>
      <c r="G151" s="89">
        <v>15510.7</v>
      </c>
      <c r="H151" s="91">
        <v>46920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9177.93</v>
      </c>
    </row>
    <row r="152" spans="1:14" ht="15.75" thickBot="1">
      <c r="A152" s="11" t="str">
        <f t="shared" si="7"/>
        <v>P554003 75</v>
      </c>
      <c r="B152" s="3" t="s">
        <v>75</v>
      </c>
      <c r="C152" s="129"/>
      <c r="D152" s="131"/>
      <c r="E152" s="89">
        <v>6332.77</v>
      </c>
      <c r="F152" s="90">
        <v>192.33</v>
      </c>
      <c r="G152" s="89">
        <v>15703.03</v>
      </c>
      <c r="H152" s="91">
        <v>46930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9177.93</v>
      </c>
    </row>
    <row r="153" spans="1:14" ht="15.75" thickBot="1">
      <c r="A153" s="11" t="str">
        <f t="shared" si="7"/>
        <v>P554003 76</v>
      </c>
      <c r="B153" s="3" t="s">
        <v>75</v>
      </c>
      <c r="C153" s="128">
        <v>76</v>
      </c>
      <c r="D153" s="130">
        <v>9177.93</v>
      </c>
      <c r="E153" s="89">
        <v>6195.1</v>
      </c>
      <c r="F153" s="90" t="s">
        <v>100</v>
      </c>
      <c r="G153" s="89">
        <v>15373.03</v>
      </c>
      <c r="H153" s="91">
        <v>46950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9177.93</v>
      </c>
    </row>
    <row r="154" spans="1:14" ht="15.75" thickBot="1">
      <c r="A154" s="11" t="str">
        <f t="shared" si="7"/>
        <v>P554003 76</v>
      </c>
      <c r="B154" s="3" t="s">
        <v>75</v>
      </c>
      <c r="C154" s="129"/>
      <c r="D154" s="131"/>
      <c r="E154" s="89">
        <v>6195.1</v>
      </c>
      <c r="F154" s="90">
        <v>190.63</v>
      </c>
      <c r="G154" s="89">
        <v>15563.66</v>
      </c>
      <c r="H154" s="91">
        <v>46960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9177.93</v>
      </c>
    </row>
    <row r="155" spans="1:14" ht="15.75" thickBot="1">
      <c r="A155" s="11" t="str">
        <f t="shared" si="7"/>
        <v>P554003 77</v>
      </c>
      <c r="B155" s="3" t="s">
        <v>75</v>
      </c>
      <c r="C155" s="128">
        <v>77</v>
      </c>
      <c r="D155" s="130">
        <v>9177.93</v>
      </c>
      <c r="E155" s="89">
        <v>6057.43</v>
      </c>
      <c r="F155" s="90" t="s">
        <v>100</v>
      </c>
      <c r="G155" s="89">
        <v>15235.36</v>
      </c>
      <c r="H155" s="91">
        <v>46981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9177.93</v>
      </c>
    </row>
    <row r="156" spans="1:14" ht="15.75" thickBot="1">
      <c r="A156" s="11" t="str">
        <f t="shared" si="7"/>
        <v>P554003 77</v>
      </c>
      <c r="B156" s="3" t="s">
        <v>75</v>
      </c>
      <c r="C156" s="129"/>
      <c r="D156" s="131"/>
      <c r="E156" s="89">
        <v>6057.43</v>
      </c>
      <c r="F156" s="90">
        <v>188.92</v>
      </c>
      <c r="G156" s="89">
        <v>15424.28</v>
      </c>
      <c r="H156" s="91">
        <v>46991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9177.93</v>
      </c>
    </row>
    <row r="157" spans="1:14" ht="15.75" thickBot="1">
      <c r="A157" s="11" t="str">
        <f t="shared" si="7"/>
        <v>P554003 78</v>
      </c>
      <c r="B157" s="3" t="s">
        <v>75</v>
      </c>
      <c r="C157" s="128">
        <v>78</v>
      </c>
      <c r="D157" s="130">
        <v>9177.93</v>
      </c>
      <c r="E157" s="89">
        <v>5919.76</v>
      </c>
      <c r="F157" s="90" t="s">
        <v>100</v>
      </c>
      <c r="G157" s="89">
        <v>15097.69</v>
      </c>
      <c r="H157" s="91">
        <v>47012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9177.93</v>
      </c>
    </row>
    <row r="158" spans="1:14" ht="15.75" thickBot="1">
      <c r="A158" s="11" t="str">
        <f t="shared" si="7"/>
        <v>P554003 78</v>
      </c>
      <c r="B158" s="3" t="s">
        <v>75</v>
      </c>
      <c r="C158" s="129"/>
      <c r="D158" s="131"/>
      <c r="E158" s="89">
        <v>5919.76</v>
      </c>
      <c r="F158" s="90">
        <v>187.21</v>
      </c>
      <c r="G158" s="89">
        <v>15284.9</v>
      </c>
      <c r="H158" s="91">
        <v>47022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9177.93</v>
      </c>
    </row>
    <row r="159" spans="1:14" ht="15.75" thickBot="1">
      <c r="A159" s="11" t="str">
        <f t="shared" si="7"/>
        <v>P554003 79</v>
      </c>
      <c r="B159" s="3" t="s">
        <v>75</v>
      </c>
      <c r="C159" s="128">
        <v>79</v>
      </c>
      <c r="D159" s="130">
        <v>9177.93</v>
      </c>
      <c r="E159" s="89">
        <v>5782.09</v>
      </c>
      <c r="F159" s="90" t="s">
        <v>100</v>
      </c>
      <c r="G159" s="89">
        <v>14960.02</v>
      </c>
      <c r="H159" s="91">
        <v>47042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9177.93</v>
      </c>
    </row>
    <row r="160" spans="1:14" ht="15.75" thickBot="1">
      <c r="A160" s="11" t="str">
        <f t="shared" si="7"/>
        <v>P554003 79</v>
      </c>
      <c r="B160" s="3" t="s">
        <v>75</v>
      </c>
      <c r="C160" s="129"/>
      <c r="D160" s="131"/>
      <c r="E160" s="89">
        <v>5782.09</v>
      </c>
      <c r="F160" s="90">
        <v>185.5</v>
      </c>
      <c r="G160" s="89">
        <v>15145.52</v>
      </c>
      <c r="H160" s="91">
        <v>47052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9177.93</v>
      </c>
    </row>
    <row r="161" spans="1:14" ht="15.75" thickBot="1">
      <c r="A161" s="11" t="str">
        <f t="shared" si="7"/>
        <v>P554003 80</v>
      </c>
      <c r="B161" s="3" t="s">
        <v>75</v>
      </c>
      <c r="C161" s="128">
        <v>80</v>
      </c>
      <c r="D161" s="130">
        <v>9177.93</v>
      </c>
      <c r="E161" s="89">
        <v>5644.42</v>
      </c>
      <c r="F161" s="90" t="s">
        <v>100</v>
      </c>
      <c r="G161" s="89">
        <v>14822.35</v>
      </c>
      <c r="H161" s="91">
        <v>47073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9177.93</v>
      </c>
    </row>
    <row r="162" spans="1:14" ht="15.75" thickBot="1">
      <c r="A162" s="11" t="str">
        <f t="shared" si="7"/>
        <v>P554003 80</v>
      </c>
      <c r="B162" s="3" t="s">
        <v>75</v>
      </c>
      <c r="C162" s="129"/>
      <c r="D162" s="131"/>
      <c r="E162" s="89">
        <v>5644.42</v>
      </c>
      <c r="F162" s="90">
        <v>183.8</v>
      </c>
      <c r="G162" s="89">
        <v>15006.15</v>
      </c>
      <c r="H162" s="91">
        <v>47083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9177.93</v>
      </c>
    </row>
    <row r="163" spans="1:14" ht="15.75" thickBot="1">
      <c r="A163" s="11" t="str">
        <f t="shared" si="7"/>
        <v>P554003 81</v>
      </c>
      <c r="B163" s="3" t="s">
        <v>75</v>
      </c>
      <c r="C163" s="128">
        <v>81</v>
      </c>
      <c r="D163" s="130">
        <v>9177.93</v>
      </c>
      <c r="E163" s="89">
        <v>5506.75</v>
      </c>
      <c r="F163" s="90" t="s">
        <v>100</v>
      </c>
      <c r="G163" s="89">
        <v>14684.68</v>
      </c>
      <c r="H163" s="91">
        <v>47103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9177.93</v>
      </c>
    </row>
    <row r="164" spans="1:14" ht="15.75" thickBot="1">
      <c r="A164" s="11" t="str">
        <f t="shared" si="7"/>
        <v>P554003 81</v>
      </c>
      <c r="B164" s="3" t="s">
        <v>75</v>
      </c>
      <c r="C164" s="129"/>
      <c r="D164" s="131"/>
      <c r="E164" s="89">
        <v>5506.75</v>
      </c>
      <c r="F164" s="90">
        <v>182.09</v>
      </c>
      <c r="G164" s="89">
        <v>14866.77</v>
      </c>
      <c r="H164" s="91">
        <v>47113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9177.93</v>
      </c>
    </row>
    <row r="165" spans="1:14" ht="15.75" thickBot="1">
      <c r="A165" s="11" t="str">
        <f t="shared" si="7"/>
        <v>P554003 82</v>
      </c>
      <c r="B165" s="3" t="s">
        <v>75</v>
      </c>
      <c r="C165" s="128">
        <v>82</v>
      </c>
      <c r="D165" s="130">
        <v>9177.93</v>
      </c>
      <c r="E165" s="89">
        <v>5369.08</v>
      </c>
      <c r="F165" s="90" t="s">
        <v>100</v>
      </c>
      <c r="G165" s="89">
        <v>14547.01</v>
      </c>
      <c r="H165" s="91">
        <v>47134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9177.93</v>
      </c>
    </row>
    <row r="166" spans="1:14" ht="15.75" thickBot="1">
      <c r="A166" s="11" t="str">
        <f t="shared" si="7"/>
        <v>P554003 82</v>
      </c>
      <c r="B166" s="3" t="s">
        <v>75</v>
      </c>
      <c r="C166" s="129"/>
      <c r="D166" s="131"/>
      <c r="E166" s="89">
        <v>5369.08</v>
      </c>
      <c r="F166" s="90">
        <v>180.38</v>
      </c>
      <c r="G166" s="89">
        <v>14727.39</v>
      </c>
      <c r="H166" s="91">
        <v>47144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9177.93</v>
      </c>
    </row>
    <row r="167" spans="1:14" ht="15.75" thickBot="1">
      <c r="A167" s="11" t="str">
        <f t="shared" si="7"/>
        <v>P554003 83</v>
      </c>
      <c r="B167" s="3" t="s">
        <v>75</v>
      </c>
      <c r="C167" s="128">
        <v>83</v>
      </c>
      <c r="D167" s="130">
        <v>9177.93</v>
      </c>
      <c r="E167" s="89">
        <v>5231.42</v>
      </c>
      <c r="F167" s="90" t="s">
        <v>100</v>
      </c>
      <c r="G167" s="89">
        <v>14409.35</v>
      </c>
      <c r="H167" s="91">
        <v>47165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9177.93</v>
      </c>
    </row>
    <row r="168" spans="1:14" ht="15.75" thickBot="1">
      <c r="A168" s="11" t="str">
        <f t="shared" si="7"/>
        <v>P554003 83</v>
      </c>
      <c r="B168" s="3" t="s">
        <v>75</v>
      </c>
      <c r="C168" s="129"/>
      <c r="D168" s="131"/>
      <c r="E168" s="89">
        <v>5231.42</v>
      </c>
      <c r="F168" s="90">
        <v>178.68</v>
      </c>
      <c r="G168" s="89">
        <v>14588.03</v>
      </c>
      <c r="H168" s="91">
        <v>47175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9177.93</v>
      </c>
    </row>
    <row r="169" spans="1:14" ht="15.75" thickBot="1">
      <c r="A169" s="11" t="str">
        <f t="shared" si="7"/>
        <v>P554003 84</v>
      </c>
      <c r="B169" s="3" t="s">
        <v>75</v>
      </c>
      <c r="C169" s="128">
        <v>84</v>
      </c>
      <c r="D169" s="130">
        <v>9177.93</v>
      </c>
      <c r="E169" s="89">
        <v>5093.75</v>
      </c>
      <c r="F169" s="90" t="s">
        <v>100</v>
      </c>
      <c r="G169" s="89">
        <v>14271.68</v>
      </c>
      <c r="H169" s="91">
        <v>47193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9177.93</v>
      </c>
    </row>
    <row r="170" spans="1:14" ht="15.75" thickBot="1">
      <c r="A170" s="11" t="str">
        <f t="shared" ref="A170:A233" si="10">B170&amp;" "&amp;IF(C170="",C169,C170)</f>
        <v>P554003 84</v>
      </c>
      <c r="B170" s="3" t="s">
        <v>75</v>
      </c>
      <c r="C170" s="129"/>
      <c r="D170" s="131"/>
      <c r="E170" s="89">
        <v>5093.75</v>
      </c>
      <c r="F170" s="90">
        <v>176.97</v>
      </c>
      <c r="G170" s="89">
        <v>14448.65</v>
      </c>
      <c r="H170" s="91">
        <v>47203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9177.93</v>
      </c>
    </row>
    <row r="171" spans="1:14" ht="15.75" thickBot="1">
      <c r="A171" s="11" t="str">
        <f t="shared" si="10"/>
        <v>P554003 85</v>
      </c>
      <c r="B171" s="3" t="s">
        <v>75</v>
      </c>
      <c r="C171" s="128">
        <v>85</v>
      </c>
      <c r="D171" s="130">
        <v>9177.93</v>
      </c>
      <c r="E171" s="89">
        <v>4956.08</v>
      </c>
      <c r="F171" s="90" t="s">
        <v>100</v>
      </c>
      <c r="G171" s="89">
        <v>14134.01</v>
      </c>
      <c r="H171" s="91">
        <v>47224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9177.93</v>
      </c>
    </row>
    <row r="172" spans="1:14" ht="15.75" thickBot="1">
      <c r="A172" s="11" t="str">
        <f t="shared" si="10"/>
        <v>P554003 85</v>
      </c>
      <c r="B172" s="3" t="s">
        <v>75</v>
      </c>
      <c r="C172" s="129"/>
      <c r="D172" s="131"/>
      <c r="E172" s="89">
        <v>4956.08</v>
      </c>
      <c r="F172" s="90">
        <v>175.26</v>
      </c>
      <c r="G172" s="89">
        <v>14309.27</v>
      </c>
      <c r="H172" s="91">
        <v>47234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9177.93</v>
      </c>
    </row>
    <row r="173" spans="1:14" ht="15.75" thickBot="1">
      <c r="A173" s="11" t="str">
        <f t="shared" si="10"/>
        <v>P554003 86</v>
      </c>
      <c r="B173" s="3" t="s">
        <v>75</v>
      </c>
      <c r="C173" s="128">
        <v>86</v>
      </c>
      <c r="D173" s="130">
        <v>9177.93</v>
      </c>
      <c r="E173" s="89">
        <v>4818.41</v>
      </c>
      <c r="F173" s="90" t="s">
        <v>100</v>
      </c>
      <c r="G173" s="89">
        <v>13996.34</v>
      </c>
      <c r="H173" s="91">
        <v>47254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9177.93</v>
      </c>
    </row>
    <row r="174" spans="1:14" ht="15.75" thickBot="1">
      <c r="A174" s="11" t="str">
        <f t="shared" si="10"/>
        <v>P554003 86</v>
      </c>
      <c r="B174" s="3" t="s">
        <v>75</v>
      </c>
      <c r="C174" s="129"/>
      <c r="D174" s="131"/>
      <c r="E174" s="89">
        <v>4818.41</v>
      </c>
      <c r="F174" s="90">
        <v>173.55</v>
      </c>
      <c r="G174" s="89">
        <v>14169.89</v>
      </c>
      <c r="H174" s="91">
        <v>47264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9177.93</v>
      </c>
    </row>
    <row r="175" spans="1:14" ht="15.75" thickBot="1">
      <c r="A175" s="11" t="str">
        <f t="shared" si="10"/>
        <v>P554003 87</v>
      </c>
      <c r="B175" s="3" t="s">
        <v>75</v>
      </c>
      <c r="C175" s="128">
        <v>87</v>
      </c>
      <c r="D175" s="130">
        <v>9177.93</v>
      </c>
      <c r="E175" s="89">
        <v>4680.74</v>
      </c>
      <c r="F175" s="90" t="s">
        <v>100</v>
      </c>
      <c r="G175" s="89">
        <v>13858.67</v>
      </c>
      <c r="H175" s="91">
        <v>47285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9177.93</v>
      </c>
    </row>
    <row r="176" spans="1:14" ht="15.75" thickBot="1">
      <c r="A176" s="11" t="str">
        <f t="shared" si="10"/>
        <v>P554003 87</v>
      </c>
      <c r="B176" s="3" t="s">
        <v>75</v>
      </c>
      <c r="C176" s="129"/>
      <c r="D176" s="131"/>
      <c r="E176" s="89">
        <v>4680.74</v>
      </c>
      <c r="F176" s="90">
        <v>171.85</v>
      </c>
      <c r="G176" s="89">
        <v>14030.52</v>
      </c>
      <c r="H176" s="91">
        <v>47295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9177.93</v>
      </c>
    </row>
    <row r="177" spans="1:14" ht="15.75" thickBot="1">
      <c r="A177" s="11" t="str">
        <f t="shared" si="10"/>
        <v>P554003 88</v>
      </c>
      <c r="B177" s="3" t="s">
        <v>75</v>
      </c>
      <c r="C177" s="128">
        <v>88</v>
      </c>
      <c r="D177" s="130">
        <v>9177.93</v>
      </c>
      <c r="E177" s="89">
        <v>4543.07</v>
      </c>
      <c r="F177" s="90" t="s">
        <v>100</v>
      </c>
      <c r="G177" s="89">
        <v>13721</v>
      </c>
      <c r="H177" s="91">
        <v>47315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9177.93</v>
      </c>
    </row>
    <row r="178" spans="1:14" ht="15.75" thickBot="1">
      <c r="A178" s="11" t="str">
        <f t="shared" si="10"/>
        <v>P554003 88</v>
      </c>
      <c r="B178" s="3" t="s">
        <v>75</v>
      </c>
      <c r="C178" s="129"/>
      <c r="D178" s="131"/>
      <c r="E178" s="89">
        <v>4543.07</v>
      </c>
      <c r="F178" s="90">
        <v>170.14</v>
      </c>
      <c r="G178" s="89">
        <v>13891.14</v>
      </c>
      <c r="H178" s="91">
        <v>47325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9177.93</v>
      </c>
    </row>
    <row r="179" spans="1:14" ht="15.75" thickBot="1">
      <c r="A179" s="11" t="str">
        <f t="shared" si="10"/>
        <v>P554003 89</v>
      </c>
      <c r="B179" s="3" t="s">
        <v>75</v>
      </c>
      <c r="C179" s="128">
        <v>89</v>
      </c>
      <c r="D179" s="130">
        <v>9177.93</v>
      </c>
      <c r="E179" s="89">
        <v>4405.3999999999996</v>
      </c>
      <c r="F179" s="90" t="s">
        <v>100</v>
      </c>
      <c r="G179" s="89">
        <v>13583.33</v>
      </c>
      <c r="H179" s="91">
        <v>47346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9177.93</v>
      </c>
    </row>
    <row r="180" spans="1:14" ht="15.75" thickBot="1">
      <c r="A180" s="11" t="str">
        <f t="shared" si="10"/>
        <v>P554003 89</v>
      </c>
      <c r="B180" s="3" t="s">
        <v>75</v>
      </c>
      <c r="C180" s="129"/>
      <c r="D180" s="131"/>
      <c r="E180" s="89">
        <v>4405.3999999999996</v>
      </c>
      <c r="F180" s="90">
        <v>168.43</v>
      </c>
      <c r="G180" s="89">
        <v>13751.76</v>
      </c>
      <c r="H180" s="91">
        <v>47356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9177.93</v>
      </c>
    </row>
    <row r="181" spans="1:14" ht="15.75" thickBot="1">
      <c r="A181" s="11" t="str">
        <f t="shared" si="10"/>
        <v>P554003 90</v>
      </c>
      <c r="B181" s="3" t="s">
        <v>75</v>
      </c>
      <c r="C181" s="128">
        <v>90</v>
      </c>
      <c r="D181" s="130">
        <v>9177.93</v>
      </c>
      <c r="E181" s="89">
        <v>4267.7299999999996</v>
      </c>
      <c r="F181" s="90" t="s">
        <v>100</v>
      </c>
      <c r="G181" s="89">
        <v>13445.66</v>
      </c>
      <c r="H181" s="91">
        <v>47377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9177.93</v>
      </c>
    </row>
    <row r="182" spans="1:14" ht="15.75" thickBot="1">
      <c r="A182" s="11" t="str">
        <f t="shared" si="10"/>
        <v>P554003 90</v>
      </c>
      <c r="B182" s="3" t="s">
        <v>75</v>
      </c>
      <c r="C182" s="129"/>
      <c r="D182" s="131"/>
      <c r="E182" s="89">
        <v>4267.7299999999996</v>
      </c>
      <c r="F182" s="90">
        <v>166.73</v>
      </c>
      <c r="G182" s="89">
        <v>13612.39</v>
      </c>
      <c r="H182" s="91">
        <v>47387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9177.93</v>
      </c>
    </row>
    <row r="183" spans="1:14" ht="15.75" thickBot="1">
      <c r="A183" s="11" t="str">
        <f t="shared" si="10"/>
        <v>P554003 91</v>
      </c>
      <c r="B183" s="3" t="s">
        <v>75</v>
      </c>
      <c r="C183" s="128">
        <v>91</v>
      </c>
      <c r="D183" s="130">
        <v>9177.93</v>
      </c>
      <c r="E183" s="89">
        <v>4130.0600000000004</v>
      </c>
      <c r="F183" s="90" t="s">
        <v>100</v>
      </c>
      <c r="G183" s="89">
        <v>13307.99</v>
      </c>
      <c r="H183" s="91">
        <v>47407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9177.93</v>
      </c>
    </row>
    <row r="184" spans="1:14" ht="15.75" thickBot="1">
      <c r="A184" s="11" t="str">
        <f t="shared" si="10"/>
        <v>P554003 91</v>
      </c>
      <c r="B184" s="3" t="s">
        <v>75</v>
      </c>
      <c r="C184" s="129"/>
      <c r="D184" s="131"/>
      <c r="E184" s="89">
        <v>4130.0600000000004</v>
      </c>
      <c r="F184" s="90">
        <v>165.02</v>
      </c>
      <c r="G184" s="89">
        <v>13473.01</v>
      </c>
      <c r="H184" s="91">
        <v>47417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9177.93</v>
      </c>
    </row>
    <row r="185" spans="1:14" ht="15.75" thickBot="1">
      <c r="A185" s="11" t="str">
        <f t="shared" si="10"/>
        <v>P554003 92</v>
      </c>
      <c r="B185" s="3" t="s">
        <v>75</v>
      </c>
      <c r="C185" s="128">
        <v>92</v>
      </c>
      <c r="D185" s="130">
        <v>9177.93</v>
      </c>
      <c r="E185" s="89">
        <v>3992.39</v>
      </c>
      <c r="F185" s="90" t="s">
        <v>100</v>
      </c>
      <c r="G185" s="89">
        <v>13170.32</v>
      </c>
      <c r="H185" s="91">
        <v>47438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9177.93</v>
      </c>
    </row>
    <row r="186" spans="1:14" ht="15.75" thickBot="1">
      <c r="A186" s="11" t="str">
        <f t="shared" si="10"/>
        <v>P554003 92</v>
      </c>
      <c r="B186" s="3" t="s">
        <v>75</v>
      </c>
      <c r="C186" s="129"/>
      <c r="D186" s="131"/>
      <c r="E186" s="89">
        <v>3992.39</v>
      </c>
      <c r="F186" s="90">
        <v>163.31</v>
      </c>
      <c r="G186" s="89">
        <v>13333.63</v>
      </c>
      <c r="H186" s="91">
        <v>47448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9177.93</v>
      </c>
    </row>
    <row r="187" spans="1:14" ht="15.75" thickBot="1">
      <c r="A187" s="11" t="str">
        <f t="shared" si="10"/>
        <v>P554003 93</v>
      </c>
      <c r="B187" s="3" t="s">
        <v>75</v>
      </c>
      <c r="C187" s="128">
        <v>93</v>
      </c>
      <c r="D187" s="130">
        <v>9177.93</v>
      </c>
      <c r="E187" s="89">
        <v>3854.73</v>
      </c>
      <c r="F187" s="90" t="s">
        <v>100</v>
      </c>
      <c r="G187" s="89">
        <v>13032.66</v>
      </c>
      <c r="H187" s="91">
        <v>47468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9177.93</v>
      </c>
    </row>
    <row r="188" spans="1:14" ht="15.75" thickBot="1">
      <c r="A188" s="11" t="str">
        <f t="shared" si="10"/>
        <v>P554003 93</v>
      </c>
      <c r="B188" s="3" t="s">
        <v>75</v>
      </c>
      <c r="C188" s="129"/>
      <c r="D188" s="131"/>
      <c r="E188" s="89">
        <v>3854.73</v>
      </c>
      <c r="F188" s="90">
        <v>161.6</v>
      </c>
      <c r="G188" s="89">
        <v>13194.26</v>
      </c>
      <c r="H188" s="91">
        <v>47478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9177.93</v>
      </c>
    </row>
    <row r="189" spans="1:14" ht="15.75" thickBot="1">
      <c r="A189" s="11" t="str">
        <f t="shared" si="10"/>
        <v>P554003 94</v>
      </c>
      <c r="B189" s="3" t="s">
        <v>75</v>
      </c>
      <c r="C189" s="128">
        <v>94</v>
      </c>
      <c r="D189" s="130">
        <v>9177.93</v>
      </c>
      <c r="E189" s="89">
        <v>3717.06</v>
      </c>
      <c r="F189" s="90" t="s">
        <v>100</v>
      </c>
      <c r="G189" s="89">
        <v>12894.99</v>
      </c>
      <c r="H189" s="91">
        <v>47499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9177.93</v>
      </c>
    </row>
    <row r="190" spans="1:14" ht="15.75" thickBot="1">
      <c r="A190" s="11" t="str">
        <f t="shared" si="10"/>
        <v>P554003 94</v>
      </c>
      <c r="B190" s="3" t="s">
        <v>75</v>
      </c>
      <c r="C190" s="129"/>
      <c r="D190" s="131"/>
      <c r="E190" s="89">
        <v>3717.06</v>
      </c>
      <c r="F190" s="90">
        <v>159.9</v>
      </c>
      <c r="G190" s="89">
        <v>13054.89</v>
      </c>
      <c r="H190" s="91">
        <v>47509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9177.93</v>
      </c>
    </row>
    <row r="191" spans="1:14" ht="15.75" thickBot="1">
      <c r="A191" s="11" t="str">
        <f t="shared" si="10"/>
        <v>P554003 95</v>
      </c>
      <c r="B191" s="3" t="s">
        <v>75</v>
      </c>
      <c r="C191" s="128">
        <v>95</v>
      </c>
      <c r="D191" s="130">
        <v>9177.93</v>
      </c>
      <c r="E191" s="89">
        <v>3579.39</v>
      </c>
      <c r="F191" s="90" t="s">
        <v>100</v>
      </c>
      <c r="G191" s="89">
        <v>12757.32</v>
      </c>
      <c r="H191" s="91">
        <v>47530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9177.93</v>
      </c>
    </row>
    <row r="192" spans="1:14" ht="15.75" thickBot="1">
      <c r="A192" s="11" t="str">
        <f t="shared" si="10"/>
        <v>P554003 95</v>
      </c>
      <c r="B192" s="3" t="s">
        <v>75</v>
      </c>
      <c r="C192" s="129"/>
      <c r="D192" s="131"/>
      <c r="E192" s="89">
        <v>3579.39</v>
      </c>
      <c r="F192" s="90">
        <v>158.19</v>
      </c>
      <c r="G192" s="89">
        <v>12915.51</v>
      </c>
      <c r="H192" s="91">
        <v>47540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9177.93</v>
      </c>
    </row>
    <row r="193" spans="1:14" ht="15.75" thickBot="1">
      <c r="A193" s="11" t="str">
        <f t="shared" si="10"/>
        <v>P554003 96</v>
      </c>
      <c r="B193" s="3" t="s">
        <v>75</v>
      </c>
      <c r="C193" s="128">
        <v>96</v>
      </c>
      <c r="D193" s="130">
        <v>9177.93</v>
      </c>
      <c r="E193" s="89">
        <v>3441.72</v>
      </c>
      <c r="F193" s="90" t="s">
        <v>100</v>
      </c>
      <c r="G193" s="89">
        <v>12619.65</v>
      </c>
      <c r="H193" s="91">
        <v>47558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9177.93</v>
      </c>
    </row>
    <row r="194" spans="1:14" ht="15.75" thickBot="1">
      <c r="A194" s="11" t="str">
        <f t="shared" si="10"/>
        <v>P554003 96</v>
      </c>
      <c r="B194" s="3" t="s">
        <v>75</v>
      </c>
      <c r="C194" s="129"/>
      <c r="D194" s="131"/>
      <c r="E194" s="89">
        <v>3441.72</v>
      </c>
      <c r="F194" s="90">
        <v>156.47999999999999</v>
      </c>
      <c r="G194" s="89">
        <v>12776.13</v>
      </c>
      <c r="H194" s="91">
        <v>47568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9177.93</v>
      </c>
    </row>
    <row r="195" spans="1:14" ht="15.75" thickBot="1">
      <c r="A195" s="11" t="str">
        <f t="shared" si="10"/>
        <v>P554003 97</v>
      </c>
      <c r="B195" s="3" t="s">
        <v>75</v>
      </c>
      <c r="C195" s="128">
        <v>97</v>
      </c>
      <c r="D195" s="130">
        <v>9177.93</v>
      </c>
      <c r="E195" s="89">
        <v>3304.05</v>
      </c>
      <c r="F195" s="90" t="s">
        <v>100</v>
      </c>
      <c r="G195" s="89">
        <v>12481.98</v>
      </c>
      <c r="H195" s="91">
        <v>47589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9177.93</v>
      </c>
    </row>
    <row r="196" spans="1:14" ht="15.75" thickBot="1">
      <c r="A196" s="11" t="str">
        <f t="shared" si="10"/>
        <v>P554003 97</v>
      </c>
      <c r="B196" s="3" t="s">
        <v>75</v>
      </c>
      <c r="C196" s="129"/>
      <c r="D196" s="131"/>
      <c r="E196" s="89">
        <v>3304.05</v>
      </c>
      <c r="F196" s="90">
        <v>154.78</v>
      </c>
      <c r="G196" s="89">
        <v>12636.76</v>
      </c>
      <c r="H196" s="91">
        <v>47599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9177.93</v>
      </c>
    </row>
    <row r="197" spans="1:14" ht="15.75" thickBot="1">
      <c r="A197" s="11" t="str">
        <f t="shared" si="10"/>
        <v>P554003 98</v>
      </c>
      <c r="B197" s="3" t="s">
        <v>75</v>
      </c>
      <c r="C197" s="128">
        <v>98</v>
      </c>
      <c r="D197" s="130">
        <v>9177.93</v>
      </c>
      <c r="E197" s="89">
        <v>3166.38</v>
      </c>
      <c r="F197" s="90" t="s">
        <v>100</v>
      </c>
      <c r="G197" s="89">
        <v>12344.31</v>
      </c>
      <c r="H197" s="91">
        <v>47619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9177.93</v>
      </c>
    </row>
    <row r="198" spans="1:14" ht="15.75" thickBot="1">
      <c r="A198" s="11" t="str">
        <f t="shared" si="10"/>
        <v>P554003 98</v>
      </c>
      <c r="B198" s="3" t="s">
        <v>75</v>
      </c>
      <c r="C198" s="129"/>
      <c r="D198" s="131"/>
      <c r="E198" s="89">
        <v>3166.38</v>
      </c>
      <c r="F198" s="90">
        <v>153.07</v>
      </c>
      <c r="G198" s="89">
        <v>12497.38</v>
      </c>
      <c r="H198" s="91">
        <v>47629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9177.93</v>
      </c>
    </row>
    <row r="199" spans="1:14" ht="15.75" thickBot="1">
      <c r="A199" s="11" t="str">
        <f t="shared" si="10"/>
        <v>P554003 99</v>
      </c>
      <c r="B199" s="3" t="s">
        <v>75</v>
      </c>
      <c r="C199" s="128">
        <v>99</v>
      </c>
      <c r="D199" s="130">
        <v>9177.93</v>
      </c>
      <c r="E199" s="89">
        <v>3028.71</v>
      </c>
      <c r="F199" s="90" t="s">
        <v>100</v>
      </c>
      <c r="G199" s="89">
        <v>12206.64</v>
      </c>
      <c r="H199" s="91">
        <v>47650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9177.93</v>
      </c>
    </row>
    <row r="200" spans="1:14" ht="15.75" thickBot="1">
      <c r="A200" s="11" t="str">
        <f t="shared" si="10"/>
        <v>P554003 99</v>
      </c>
      <c r="B200" s="3" t="s">
        <v>75</v>
      </c>
      <c r="C200" s="129"/>
      <c r="D200" s="131"/>
      <c r="E200" s="89">
        <v>3028.71</v>
      </c>
      <c r="F200" s="90">
        <v>151.36000000000001</v>
      </c>
      <c r="G200" s="89">
        <v>12358</v>
      </c>
      <c r="H200" s="91">
        <v>47660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9177.93</v>
      </c>
    </row>
    <row r="201" spans="1:14" ht="15.75" thickBot="1">
      <c r="A201" s="11" t="str">
        <f t="shared" si="10"/>
        <v>P554003 100</v>
      </c>
      <c r="B201" s="3" t="s">
        <v>75</v>
      </c>
      <c r="C201" s="128">
        <v>100</v>
      </c>
      <c r="D201" s="130">
        <v>9177.93</v>
      </c>
      <c r="E201" s="89">
        <v>2891.04</v>
      </c>
      <c r="F201" s="90" t="s">
        <v>100</v>
      </c>
      <c r="G201" s="89">
        <v>12068.97</v>
      </c>
      <c r="H201" s="91">
        <v>47680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9177.93</v>
      </c>
    </row>
    <row r="202" spans="1:14" ht="15.75" thickBot="1">
      <c r="A202" s="11" t="str">
        <f t="shared" si="10"/>
        <v>P554003 100</v>
      </c>
      <c r="B202" s="3" t="s">
        <v>75</v>
      </c>
      <c r="C202" s="129"/>
      <c r="D202" s="131"/>
      <c r="E202" s="89">
        <v>2891.04</v>
      </c>
      <c r="F202" s="90">
        <v>149.66</v>
      </c>
      <c r="G202" s="89">
        <v>12218.63</v>
      </c>
      <c r="H202" s="91">
        <v>47690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9177.93</v>
      </c>
    </row>
    <row r="203" spans="1:14" ht="15.75" thickBot="1">
      <c r="A203" s="11" t="str">
        <f t="shared" si="10"/>
        <v>P554003 101</v>
      </c>
      <c r="B203" s="3" t="s">
        <v>75</v>
      </c>
      <c r="C203" s="128">
        <v>101</v>
      </c>
      <c r="D203" s="130">
        <v>9177.93</v>
      </c>
      <c r="E203" s="89">
        <v>2753.37</v>
      </c>
      <c r="F203" s="90" t="s">
        <v>100</v>
      </c>
      <c r="G203" s="89">
        <v>11931.3</v>
      </c>
      <c r="H203" s="91">
        <v>47711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9177.93</v>
      </c>
    </row>
    <row r="204" spans="1:14" ht="15.75" thickBot="1">
      <c r="A204" s="11" t="str">
        <f t="shared" si="10"/>
        <v>P554003 101</v>
      </c>
      <c r="B204" s="3" t="s">
        <v>75</v>
      </c>
      <c r="C204" s="129"/>
      <c r="D204" s="131"/>
      <c r="E204" s="89">
        <v>2753.37</v>
      </c>
      <c r="F204" s="90">
        <v>147.94999999999999</v>
      </c>
      <c r="G204" s="89">
        <v>12079.25</v>
      </c>
      <c r="H204" s="91">
        <v>47721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9177.93</v>
      </c>
    </row>
    <row r="205" spans="1:14" ht="15.75" thickBot="1">
      <c r="A205" s="11" t="str">
        <f t="shared" si="10"/>
        <v>P554003 102</v>
      </c>
      <c r="B205" s="3" t="s">
        <v>75</v>
      </c>
      <c r="C205" s="128">
        <v>102</v>
      </c>
      <c r="D205" s="130">
        <v>9177.93</v>
      </c>
      <c r="E205" s="89">
        <v>2615.71</v>
      </c>
      <c r="F205" s="90" t="s">
        <v>100</v>
      </c>
      <c r="G205" s="89">
        <v>11793.64</v>
      </c>
      <c r="H205" s="91">
        <v>47742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9177.93</v>
      </c>
    </row>
    <row r="206" spans="1:14" ht="15.75" thickBot="1">
      <c r="A206" s="11" t="str">
        <f t="shared" si="10"/>
        <v>P554003 102</v>
      </c>
      <c r="B206" s="3" t="s">
        <v>75</v>
      </c>
      <c r="C206" s="129"/>
      <c r="D206" s="131"/>
      <c r="E206" s="89">
        <v>2615.71</v>
      </c>
      <c r="F206" s="90">
        <v>146.24</v>
      </c>
      <c r="G206" s="89">
        <v>11939.88</v>
      </c>
      <c r="H206" s="91">
        <v>47752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9177.93</v>
      </c>
    </row>
    <row r="207" spans="1:14" ht="15.75" thickBot="1">
      <c r="A207" s="11" t="str">
        <f t="shared" si="10"/>
        <v>P554003 103</v>
      </c>
      <c r="B207" s="3" t="s">
        <v>75</v>
      </c>
      <c r="C207" s="128">
        <v>103</v>
      </c>
      <c r="D207" s="130">
        <v>9177.93</v>
      </c>
      <c r="E207" s="89">
        <v>2478.04</v>
      </c>
      <c r="F207" s="90" t="s">
        <v>100</v>
      </c>
      <c r="G207" s="89">
        <v>11655.97</v>
      </c>
      <c r="H207" s="91">
        <v>47772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9177.93</v>
      </c>
    </row>
    <row r="208" spans="1:14" ht="15.75" thickBot="1">
      <c r="A208" s="11" t="str">
        <f t="shared" si="10"/>
        <v>P554003 103</v>
      </c>
      <c r="B208" s="3" t="s">
        <v>75</v>
      </c>
      <c r="C208" s="129"/>
      <c r="D208" s="131"/>
      <c r="E208" s="89">
        <v>2478.04</v>
      </c>
      <c r="F208" s="90">
        <v>144.53</v>
      </c>
      <c r="G208" s="89">
        <v>11800.5</v>
      </c>
      <c r="H208" s="91">
        <v>47782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9177.93</v>
      </c>
    </row>
    <row r="209" spans="1:14" ht="15.75" thickBot="1">
      <c r="A209" s="11" t="str">
        <f t="shared" si="10"/>
        <v>P554003 104</v>
      </c>
      <c r="B209" s="3" t="s">
        <v>75</v>
      </c>
      <c r="C209" s="128">
        <v>104</v>
      </c>
      <c r="D209" s="130">
        <v>9177.93</v>
      </c>
      <c r="E209" s="89">
        <v>2340.37</v>
      </c>
      <c r="F209" s="90" t="s">
        <v>100</v>
      </c>
      <c r="G209" s="89">
        <v>11518.3</v>
      </c>
      <c r="H209" s="91">
        <v>47803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9177.93</v>
      </c>
    </row>
    <row r="210" spans="1:14" ht="15.75" thickBot="1">
      <c r="A210" s="11" t="str">
        <f t="shared" si="10"/>
        <v>P554003 104</v>
      </c>
      <c r="B210" s="3" t="s">
        <v>75</v>
      </c>
      <c r="C210" s="129"/>
      <c r="D210" s="131"/>
      <c r="E210" s="89">
        <v>2340.37</v>
      </c>
      <c r="F210" s="90">
        <v>142.83000000000001</v>
      </c>
      <c r="G210" s="89">
        <v>11661.13</v>
      </c>
      <c r="H210" s="91">
        <v>47813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9177.93</v>
      </c>
    </row>
    <row r="211" spans="1:14" ht="15.75" thickBot="1">
      <c r="A211" s="11" t="str">
        <f t="shared" si="10"/>
        <v>P554003 105</v>
      </c>
      <c r="B211" s="3" t="s">
        <v>75</v>
      </c>
      <c r="C211" s="128">
        <v>105</v>
      </c>
      <c r="D211" s="130">
        <v>9177.93</v>
      </c>
      <c r="E211" s="89">
        <v>2202.6999999999998</v>
      </c>
      <c r="F211" s="90" t="s">
        <v>100</v>
      </c>
      <c r="G211" s="89">
        <v>11380.63</v>
      </c>
      <c r="H211" s="91">
        <v>47833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9177.93</v>
      </c>
    </row>
    <row r="212" spans="1:14" ht="15.75" thickBot="1">
      <c r="A212" s="11" t="str">
        <f t="shared" si="10"/>
        <v>P554003 105</v>
      </c>
      <c r="B212" s="3" t="s">
        <v>75</v>
      </c>
      <c r="C212" s="129"/>
      <c r="D212" s="131"/>
      <c r="E212" s="89">
        <v>2202.6999999999998</v>
      </c>
      <c r="F212" s="90">
        <v>141.12</v>
      </c>
      <c r="G212" s="89">
        <v>11521.75</v>
      </c>
      <c r="H212" s="91">
        <v>47843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9177.93</v>
      </c>
    </row>
    <row r="213" spans="1:14" ht="15.75" thickBot="1">
      <c r="A213" s="11" t="str">
        <f t="shared" si="10"/>
        <v>P554003 106</v>
      </c>
      <c r="B213" s="3" t="s">
        <v>75</v>
      </c>
      <c r="C213" s="128">
        <v>106</v>
      </c>
      <c r="D213" s="130">
        <v>9177.93</v>
      </c>
      <c r="E213" s="89">
        <v>2065.0300000000002</v>
      </c>
      <c r="F213" s="90" t="s">
        <v>100</v>
      </c>
      <c r="G213" s="89">
        <v>11242.96</v>
      </c>
      <c r="H213" s="91">
        <v>47864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9177.93</v>
      </c>
    </row>
    <row r="214" spans="1:14" ht="15.75" thickBot="1">
      <c r="A214" s="11" t="str">
        <f t="shared" si="10"/>
        <v>P554003 106</v>
      </c>
      <c r="B214" s="3" t="s">
        <v>75</v>
      </c>
      <c r="C214" s="129"/>
      <c r="D214" s="131"/>
      <c r="E214" s="89">
        <v>2065.0300000000002</v>
      </c>
      <c r="F214" s="90">
        <v>139.41</v>
      </c>
      <c r="G214" s="89">
        <v>11382.37</v>
      </c>
      <c r="H214" s="91">
        <v>47874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9177.93</v>
      </c>
    </row>
    <row r="215" spans="1:14" ht="15.75" thickBot="1">
      <c r="A215" s="11" t="str">
        <f t="shared" si="10"/>
        <v>P554003 107</v>
      </c>
      <c r="B215" s="3" t="s">
        <v>75</v>
      </c>
      <c r="C215" s="128">
        <v>107</v>
      </c>
      <c r="D215" s="130">
        <v>9177.93</v>
      </c>
      <c r="E215" s="89">
        <v>1927.36</v>
      </c>
      <c r="F215" s="90" t="s">
        <v>100</v>
      </c>
      <c r="G215" s="89">
        <v>11105.29</v>
      </c>
      <c r="H215" s="91">
        <v>47895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9177.93</v>
      </c>
    </row>
    <row r="216" spans="1:14" ht="15.75" thickBot="1">
      <c r="A216" s="11" t="str">
        <f t="shared" si="10"/>
        <v>P554003 107</v>
      </c>
      <c r="B216" s="3" t="s">
        <v>75</v>
      </c>
      <c r="C216" s="129"/>
      <c r="D216" s="131"/>
      <c r="E216" s="89">
        <v>1927.36</v>
      </c>
      <c r="F216" s="90">
        <v>137.71</v>
      </c>
      <c r="G216" s="89">
        <v>11243</v>
      </c>
      <c r="H216" s="91">
        <v>47905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9177.93</v>
      </c>
    </row>
    <row r="217" spans="1:14" ht="15.75" thickBot="1">
      <c r="A217" s="11" t="str">
        <f t="shared" si="10"/>
        <v>P554003 108</v>
      </c>
      <c r="B217" s="3" t="s">
        <v>75</v>
      </c>
      <c r="C217" s="128">
        <v>108</v>
      </c>
      <c r="D217" s="130">
        <v>9177.93</v>
      </c>
      <c r="E217" s="89">
        <v>1789.69</v>
      </c>
      <c r="F217" s="90" t="s">
        <v>100</v>
      </c>
      <c r="G217" s="89">
        <v>10967.62</v>
      </c>
      <c r="H217" s="91">
        <v>47923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9177.93</v>
      </c>
    </row>
    <row r="218" spans="1:14" ht="15.75" thickBot="1">
      <c r="A218" s="11" t="str">
        <f t="shared" si="10"/>
        <v>P554003 108</v>
      </c>
      <c r="B218" s="3" t="s">
        <v>75</v>
      </c>
      <c r="C218" s="129"/>
      <c r="D218" s="131"/>
      <c r="E218" s="89">
        <v>1789.69</v>
      </c>
      <c r="F218" s="90">
        <v>136</v>
      </c>
      <c r="G218" s="89">
        <v>11103.62</v>
      </c>
      <c r="H218" s="91">
        <v>47933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9177.93</v>
      </c>
    </row>
    <row r="219" spans="1:14" ht="15.75" thickBot="1">
      <c r="A219" s="11" t="str">
        <f t="shared" si="10"/>
        <v>P554003 109</v>
      </c>
      <c r="B219" s="3" t="s">
        <v>75</v>
      </c>
      <c r="C219" s="128">
        <v>109</v>
      </c>
      <c r="D219" s="130">
        <v>9177.93</v>
      </c>
      <c r="E219" s="89">
        <v>1652.02</v>
      </c>
      <c r="F219" s="90" t="s">
        <v>100</v>
      </c>
      <c r="G219" s="89">
        <v>10829.95</v>
      </c>
      <c r="H219" s="91">
        <v>47954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9177.93</v>
      </c>
    </row>
    <row r="220" spans="1:14" ht="15.75" thickBot="1">
      <c r="A220" s="11" t="str">
        <f t="shared" si="10"/>
        <v>P554003 109</v>
      </c>
      <c r="B220" s="3" t="s">
        <v>75</v>
      </c>
      <c r="C220" s="129"/>
      <c r="D220" s="131"/>
      <c r="E220" s="89">
        <v>1652.02</v>
      </c>
      <c r="F220" s="90">
        <v>134.29</v>
      </c>
      <c r="G220" s="89">
        <v>10964.24</v>
      </c>
      <c r="H220" s="91">
        <v>47964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9177.93</v>
      </c>
    </row>
    <row r="221" spans="1:14" ht="15.75" thickBot="1">
      <c r="A221" s="11" t="str">
        <f t="shared" si="10"/>
        <v>P554003 110</v>
      </c>
      <c r="B221" s="3" t="s">
        <v>75</v>
      </c>
      <c r="C221" s="128">
        <v>110</v>
      </c>
      <c r="D221" s="130">
        <v>9177.93</v>
      </c>
      <c r="E221" s="89">
        <v>1514.35</v>
      </c>
      <c r="F221" s="90" t="s">
        <v>100</v>
      </c>
      <c r="G221" s="89">
        <v>10692.28</v>
      </c>
      <c r="H221" s="91">
        <v>47984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9177.93</v>
      </c>
    </row>
    <row r="222" spans="1:14" ht="15.75" thickBot="1">
      <c r="A222" s="11" t="str">
        <f t="shared" si="10"/>
        <v>P554003 110</v>
      </c>
      <c r="B222" s="3" t="s">
        <v>75</v>
      </c>
      <c r="C222" s="129"/>
      <c r="D222" s="131"/>
      <c r="E222" s="89">
        <v>1514.35</v>
      </c>
      <c r="F222" s="90">
        <v>132.58000000000001</v>
      </c>
      <c r="G222" s="89">
        <v>10824.86</v>
      </c>
      <c r="H222" s="91">
        <v>47994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9177.93</v>
      </c>
    </row>
    <row r="223" spans="1:14" ht="15.75" thickBot="1">
      <c r="A223" s="11" t="str">
        <f t="shared" si="10"/>
        <v>P554003 111</v>
      </c>
      <c r="B223" s="3" t="s">
        <v>75</v>
      </c>
      <c r="C223" s="128">
        <v>111</v>
      </c>
      <c r="D223" s="130">
        <v>9177.93</v>
      </c>
      <c r="E223" s="89">
        <v>1376.68</v>
      </c>
      <c r="F223" s="90" t="s">
        <v>100</v>
      </c>
      <c r="G223" s="89">
        <v>10554.61</v>
      </c>
      <c r="H223" s="91">
        <v>48015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9177.93</v>
      </c>
    </row>
    <row r="224" spans="1:14" ht="15.75" thickBot="1">
      <c r="A224" s="11" t="str">
        <f t="shared" si="10"/>
        <v>P554003 111</v>
      </c>
      <c r="B224" s="3" t="s">
        <v>75</v>
      </c>
      <c r="C224" s="129"/>
      <c r="D224" s="131"/>
      <c r="E224" s="89">
        <v>1376.68</v>
      </c>
      <c r="F224" s="90">
        <v>130.88</v>
      </c>
      <c r="G224" s="89">
        <v>10685.49</v>
      </c>
      <c r="H224" s="91">
        <v>48025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9177.93</v>
      </c>
    </row>
    <row r="225" spans="1:14" ht="15.75" thickBot="1">
      <c r="A225" s="11" t="str">
        <f t="shared" si="10"/>
        <v>P554003 112</v>
      </c>
      <c r="B225" s="3" t="s">
        <v>75</v>
      </c>
      <c r="C225" s="128">
        <v>112</v>
      </c>
      <c r="D225" s="130">
        <v>9177.93</v>
      </c>
      <c r="E225" s="89">
        <v>1239.02</v>
      </c>
      <c r="F225" s="90" t="s">
        <v>100</v>
      </c>
      <c r="G225" s="89">
        <v>10416.950000000001</v>
      </c>
      <c r="H225" s="91">
        <v>48045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9177.93</v>
      </c>
    </row>
    <row r="226" spans="1:14" ht="15.75" thickBot="1">
      <c r="A226" s="11" t="str">
        <f t="shared" si="10"/>
        <v>P554003 112</v>
      </c>
      <c r="B226" s="3" t="s">
        <v>75</v>
      </c>
      <c r="C226" s="129"/>
      <c r="D226" s="131"/>
      <c r="E226" s="89">
        <v>1239.02</v>
      </c>
      <c r="F226" s="90">
        <v>129.16999999999999</v>
      </c>
      <c r="G226" s="89">
        <v>10546.12</v>
      </c>
      <c r="H226" s="91">
        <v>48055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9177.93</v>
      </c>
    </row>
    <row r="227" spans="1:14" ht="15.75" thickBot="1">
      <c r="A227" s="11" t="str">
        <f t="shared" si="10"/>
        <v>P554003 113</v>
      </c>
      <c r="B227" s="3" t="s">
        <v>75</v>
      </c>
      <c r="C227" s="128">
        <v>113</v>
      </c>
      <c r="D227" s="130">
        <v>9177.93</v>
      </c>
      <c r="E227" s="89">
        <v>1101.3499999999999</v>
      </c>
      <c r="F227" s="90" t="s">
        <v>100</v>
      </c>
      <c r="G227" s="89">
        <v>10279.280000000001</v>
      </c>
      <c r="H227" s="91">
        <v>48076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9177.93</v>
      </c>
    </row>
    <row r="228" spans="1:14" ht="15.75" thickBot="1">
      <c r="A228" s="11" t="str">
        <f t="shared" si="10"/>
        <v>P554003 113</v>
      </c>
      <c r="B228" s="3" t="s">
        <v>75</v>
      </c>
      <c r="C228" s="129"/>
      <c r="D228" s="131"/>
      <c r="E228" s="89">
        <v>1101.3499999999999</v>
      </c>
      <c r="F228" s="90">
        <v>127.46</v>
      </c>
      <c r="G228" s="89">
        <v>10406.74</v>
      </c>
      <c r="H228" s="91">
        <v>48086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9177.93</v>
      </c>
    </row>
    <row r="229" spans="1:14" ht="15.75" thickBot="1">
      <c r="A229" s="11" t="str">
        <f t="shared" si="10"/>
        <v>P554003 114</v>
      </c>
      <c r="B229" s="3" t="s">
        <v>75</v>
      </c>
      <c r="C229" s="128">
        <v>114</v>
      </c>
      <c r="D229" s="130">
        <v>9177.93</v>
      </c>
      <c r="E229" s="90">
        <v>963.68</v>
      </c>
      <c r="F229" s="90" t="s">
        <v>100</v>
      </c>
      <c r="G229" s="89">
        <v>10141.61</v>
      </c>
      <c r="H229" s="91">
        <v>48107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9177.93</v>
      </c>
    </row>
    <row r="230" spans="1:14" ht="15.75" thickBot="1">
      <c r="A230" s="11" t="str">
        <f t="shared" si="10"/>
        <v>P554003 114</v>
      </c>
      <c r="B230" s="3" t="s">
        <v>75</v>
      </c>
      <c r="C230" s="129"/>
      <c r="D230" s="131"/>
      <c r="E230" s="90">
        <v>963.68</v>
      </c>
      <c r="F230" s="90">
        <v>125.76</v>
      </c>
      <c r="G230" s="89">
        <v>10267.370000000001</v>
      </c>
      <c r="H230" s="91">
        <v>48117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9177.93</v>
      </c>
    </row>
    <row r="231" spans="1:14" ht="15.75" thickBot="1">
      <c r="A231" s="11" t="str">
        <f t="shared" si="10"/>
        <v>P554003 115</v>
      </c>
      <c r="B231" s="3" t="s">
        <v>75</v>
      </c>
      <c r="C231" s="128">
        <v>115</v>
      </c>
      <c r="D231" s="130">
        <v>9177.93</v>
      </c>
      <c r="E231" s="90">
        <v>826.01</v>
      </c>
      <c r="F231" s="90" t="s">
        <v>100</v>
      </c>
      <c r="G231" s="89">
        <v>10003.94</v>
      </c>
      <c r="H231" s="91">
        <v>48137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9177.93</v>
      </c>
    </row>
    <row r="232" spans="1:14" ht="15.75" thickBot="1">
      <c r="A232" s="11" t="str">
        <f t="shared" si="10"/>
        <v>P554003 115</v>
      </c>
      <c r="B232" s="3" t="s">
        <v>75</v>
      </c>
      <c r="C232" s="129"/>
      <c r="D232" s="131"/>
      <c r="E232" s="90">
        <v>826.01</v>
      </c>
      <c r="F232" s="90">
        <v>124.05</v>
      </c>
      <c r="G232" s="89">
        <v>10127.99</v>
      </c>
      <c r="H232" s="91">
        <v>48147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9177.93</v>
      </c>
    </row>
    <row r="233" spans="1:14" ht="15.75" thickBot="1">
      <c r="A233" s="11" t="str">
        <f t="shared" si="10"/>
        <v>P554003 116</v>
      </c>
      <c r="B233" s="3" t="s">
        <v>75</v>
      </c>
      <c r="C233" s="128">
        <v>116</v>
      </c>
      <c r="D233" s="130">
        <v>9177.93</v>
      </c>
      <c r="E233" s="90">
        <v>688.34</v>
      </c>
      <c r="F233" s="90" t="s">
        <v>100</v>
      </c>
      <c r="G233" s="89">
        <v>9866.27</v>
      </c>
      <c r="H233" s="91">
        <v>48168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9177.93</v>
      </c>
    </row>
    <row r="234" spans="1:14" ht="15.75" thickBot="1">
      <c r="A234" s="11" t="str">
        <f t="shared" ref="A234:A297" si="13">B234&amp;" "&amp;IF(C234="",C233,C234)</f>
        <v>P554003 116</v>
      </c>
      <c r="B234" s="3" t="s">
        <v>75</v>
      </c>
      <c r="C234" s="129"/>
      <c r="D234" s="131"/>
      <c r="E234" s="90">
        <v>688.34</v>
      </c>
      <c r="F234" s="90">
        <v>122.34</v>
      </c>
      <c r="G234" s="89">
        <v>9988.61</v>
      </c>
      <c r="H234" s="91">
        <v>48178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9177.93</v>
      </c>
    </row>
    <row r="235" spans="1:14" ht="15.75" thickBot="1">
      <c r="A235" s="11" t="str">
        <f t="shared" si="13"/>
        <v>P554003 117</v>
      </c>
      <c r="B235" s="3" t="s">
        <v>75</v>
      </c>
      <c r="C235" s="128">
        <v>117</v>
      </c>
      <c r="D235" s="130">
        <v>9177.93</v>
      </c>
      <c r="E235" s="90">
        <v>550.66999999999996</v>
      </c>
      <c r="F235" s="90" t="s">
        <v>100</v>
      </c>
      <c r="G235" s="89">
        <v>9728.6</v>
      </c>
      <c r="H235" s="91">
        <v>48198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9177.93</v>
      </c>
    </row>
    <row r="236" spans="1:14" ht="15.75" thickBot="1">
      <c r="A236" s="11" t="str">
        <f t="shared" si="13"/>
        <v>P554003 117</v>
      </c>
      <c r="B236" s="3" t="s">
        <v>75</v>
      </c>
      <c r="C236" s="129"/>
      <c r="D236" s="131"/>
      <c r="E236" s="90">
        <v>550.66999999999996</v>
      </c>
      <c r="F236" s="90">
        <v>120.63</v>
      </c>
      <c r="G236" s="89">
        <v>9849.23</v>
      </c>
      <c r="H236" s="91">
        <v>48208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9177.93</v>
      </c>
    </row>
    <row r="237" spans="1:14" ht="15.75" thickBot="1">
      <c r="A237" s="11" t="str">
        <f t="shared" si="13"/>
        <v>P554003 118</v>
      </c>
      <c r="B237" s="3" t="s">
        <v>75</v>
      </c>
      <c r="C237" s="128">
        <v>118</v>
      </c>
      <c r="D237" s="130">
        <v>9177.93</v>
      </c>
      <c r="E237" s="90">
        <v>413</v>
      </c>
      <c r="F237" s="90" t="s">
        <v>100</v>
      </c>
      <c r="G237" s="89">
        <v>9590.93</v>
      </c>
      <c r="H237" s="91">
        <v>48229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9177.93</v>
      </c>
    </row>
    <row r="238" spans="1:14" ht="15.75" thickBot="1">
      <c r="A238" s="11" t="str">
        <f t="shared" si="13"/>
        <v>P554003 118</v>
      </c>
      <c r="B238" s="3" t="s">
        <v>75</v>
      </c>
      <c r="C238" s="129"/>
      <c r="D238" s="131"/>
      <c r="E238" s="90">
        <v>413</v>
      </c>
      <c r="F238" s="90">
        <v>118.93</v>
      </c>
      <c r="G238" s="89">
        <v>9709.86</v>
      </c>
      <c r="H238" s="91">
        <v>48239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9177.93</v>
      </c>
    </row>
    <row r="239" spans="1:14" ht="15.75" thickBot="1">
      <c r="A239" s="11" t="str">
        <f t="shared" si="13"/>
        <v>P554003 119</v>
      </c>
      <c r="B239" s="3" t="s">
        <v>75</v>
      </c>
      <c r="C239" s="128">
        <v>119</v>
      </c>
      <c r="D239" s="130">
        <v>9177.93</v>
      </c>
      <c r="E239" s="90">
        <v>275.33</v>
      </c>
      <c r="F239" s="90" t="s">
        <v>100</v>
      </c>
      <c r="G239" s="89">
        <v>9453.26</v>
      </c>
      <c r="H239" s="91">
        <v>48260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9177.93</v>
      </c>
    </row>
    <row r="240" spans="1:14" ht="15.75" thickBot="1">
      <c r="A240" s="11" t="str">
        <f t="shared" si="13"/>
        <v>P554003 119</v>
      </c>
      <c r="B240" s="3" t="s">
        <v>75</v>
      </c>
      <c r="C240" s="129"/>
      <c r="D240" s="131"/>
      <c r="E240" s="90">
        <v>275.33</v>
      </c>
      <c r="F240" s="90">
        <v>117.22</v>
      </c>
      <c r="G240" s="89">
        <v>9570.48</v>
      </c>
      <c r="H240" s="91">
        <v>48270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9177.93</v>
      </c>
    </row>
    <row r="241" spans="1:14" ht="15.75" thickBot="1">
      <c r="A241" s="11" t="str">
        <f t="shared" si="13"/>
        <v>P554003 120</v>
      </c>
      <c r="B241" s="3" t="s">
        <v>75</v>
      </c>
      <c r="C241" s="128">
        <v>120</v>
      </c>
      <c r="D241" s="130">
        <v>9177.61</v>
      </c>
      <c r="E241" s="90">
        <v>137.66</v>
      </c>
      <c r="F241" s="90" t="s">
        <v>100</v>
      </c>
      <c r="G241" s="89">
        <v>9315.27</v>
      </c>
      <c r="H241" s="91">
        <v>48289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9177.61</v>
      </c>
    </row>
    <row r="242" spans="1:14" ht="15.75" thickBot="1">
      <c r="A242" s="11" t="str">
        <f t="shared" si="13"/>
        <v>P554003 120</v>
      </c>
      <c r="B242" s="3" t="s">
        <v>75</v>
      </c>
      <c r="C242" s="129"/>
      <c r="D242" s="131"/>
      <c r="E242" s="90">
        <v>137.66</v>
      </c>
      <c r="F242" s="90">
        <v>115.51</v>
      </c>
      <c r="G242" s="89">
        <v>9430.7800000000007</v>
      </c>
      <c r="H242" s="91">
        <v>48299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9177.61</v>
      </c>
    </row>
    <row r="243" spans="1:14" ht="15.75" thickBot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t="15.75" thickBot="1">
      <c r="A244" s="11" t="str">
        <f t="shared" si="13"/>
        <v>Q182728 1</v>
      </c>
      <c r="B244" s="3" t="s">
        <v>101</v>
      </c>
      <c r="C244" s="140">
        <v>1</v>
      </c>
      <c r="D244" s="142">
        <v>10340.91</v>
      </c>
      <c r="E244" s="101">
        <v>12409.09</v>
      </c>
      <c r="F244" s="102" t="s">
        <v>100</v>
      </c>
      <c r="G244" s="101">
        <v>22750</v>
      </c>
      <c r="H244" s="103">
        <v>44697</v>
      </c>
      <c r="I244" s="41">
        <v>44697</v>
      </c>
      <c r="J244" s="30">
        <f t="shared" si="12"/>
        <v>44682</v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10340.91</v>
      </c>
    </row>
    <row r="245" spans="1:14" ht="15" customHeight="1" thickBot="1">
      <c r="A245" s="11" t="str">
        <f t="shared" si="13"/>
        <v>Q182728 1</v>
      </c>
      <c r="B245" s="3" t="s">
        <v>101</v>
      </c>
      <c r="C245" s="141"/>
      <c r="D245" s="143"/>
      <c r="E245" s="89">
        <v>12409.09</v>
      </c>
      <c r="F245" s="90">
        <v>282.10000000000002</v>
      </c>
      <c r="G245" s="89">
        <v>23032.1</v>
      </c>
      <c r="H245" s="91">
        <v>44707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10340.91</v>
      </c>
    </row>
    <row r="246" spans="1:14" ht="15" customHeight="1" thickBot="1">
      <c r="A246" s="11" t="str">
        <f t="shared" si="13"/>
        <v>Q182728 2</v>
      </c>
      <c r="B246" s="3" t="s">
        <v>101</v>
      </c>
      <c r="C246" s="136">
        <v>2</v>
      </c>
      <c r="D246" s="138">
        <v>10340.91</v>
      </c>
      <c r="E246" s="105">
        <v>18458.52</v>
      </c>
      <c r="F246" s="106" t="s">
        <v>100</v>
      </c>
      <c r="G246" s="105">
        <v>28799.43</v>
      </c>
      <c r="H246" s="107">
        <v>44728</v>
      </c>
      <c r="I246" s="41">
        <v>44728</v>
      </c>
      <c r="J246" s="30">
        <f t="shared" si="12"/>
        <v>44713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10340.91</v>
      </c>
    </row>
    <row r="247" spans="1:14" ht="15" customHeight="1" thickBot="1">
      <c r="A247" s="11" t="str">
        <f t="shared" si="13"/>
        <v>Q182728 2</v>
      </c>
      <c r="B247" s="3" t="s">
        <v>101</v>
      </c>
      <c r="C247" s="137"/>
      <c r="D247" s="139"/>
      <c r="E247" s="89">
        <v>18458.52</v>
      </c>
      <c r="F247" s="90">
        <v>357.11</v>
      </c>
      <c r="G247" s="89">
        <v>29156.54</v>
      </c>
      <c r="H247" s="91">
        <v>44738</v>
      </c>
      <c r="J247" s="30" t="str">
        <f t="shared" si="12"/>
        <v>-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10340.91</v>
      </c>
    </row>
    <row r="248" spans="1:14" ht="15" customHeight="1" thickBot="1">
      <c r="A248" s="11" t="str">
        <f t="shared" si="13"/>
        <v>Q182728 3</v>
      </c>
      <c r="B248" s="3" t="s">
        <v>101</v>
      </c>
      <c r="C248" s="136">
        <v>3</v>
      </c>
      <c r="D248" s="138">
        <v>10340.91</v>
      </c>
      <c r="E248" s="105">
        <v>18303.41</v>
      </c>
      <c r="F248" s="106" t="s">
        <v>100</v>
      </c>
      <c r="G248" s="105">
        <v>28644.32</v>
      </c>
      <c r="H248" s="107">
        <v>44758</v>
      </c>
      <c r="I248" s="41">
        <v>44758</v>
      </c>
      <c r="J248" s="30">
        <f t="shared" si="12"/>
        <v>44743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10340.91</v>
      </c>
    </row>
    <row r="249" spans="1:14" ht="15" customHeight="1" thickBot="1">
      <c r="A249" s="11" t="str">
        <f t="shared" si="13"/>
        <v>Q182728 3</v>
      </c>
      <c r="B249" s="3" t="s">
        <v>101</v>
      </c>
      <c r="C249" s="137"/>
      <c r="D249" s="139"/>
      <c r="E249" s="89">
        <v>18303.41</v>
      </c>
      <c r="F249" s="90">
        <v>355.19</v>
      </c>
      <c r="G249" s="89">
        <v>28999.51</v>
      </c>
      <c r="H249" s="91">
        <v>44768</v>
      </c>
      <c r="J249" s="30" t="str">
        <f t="shared" si="12"/>
        <v>-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10340.91</v>
      </c>
    </row>
    <row r="250" spans="1:14" ht="15" customHeight="1" thickBot="1">
      <c r="A250" s="11" t="str">
        <f t="shared" si="13"/>
        <v>Q182728 4</v>
      </c>
      <c r="B250" s="3" t="s">
        <v>101</v>
      </c>
      <c r="C250" s="132">
        <v>4</v>
      </c>
      <c r="D250" s="134">
        <v>10340.91</v>
      </c>
      <c r="E250" s="108">
        <v>18148.3</v>
      </c>
      <c r="F250" s="109" t="s">
        <v>100</v>
      </c>
      <c r="G250" s="108">
        <v>28489.21</v>
      </c>
      <c r="H250" s="110">
        <v>44789</v>
      </c>
      <c r="I250" s="41">
        <v>44789</v>
      </c>
      <c r="J250" s="30">
        <f t="shared" si="12"/>
        <v>44774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10340.91</v>
      </c>
    </row>
    <row r="251" spans="1:14" ht="15" customHeight="1" thickBot="1">
      <c r="A251" s="11" t="str">
        <f t="shared" si="13"/>
        <v>Q182728 4</v>
      </c>
      <c r="B251" s="3" t="s">
        <v>101</v>
      </c>
      <c r="C251" s="133"/>
      <c r="D251" s="135"/>
      <c r="E251" s="89">
        <v>18148.3</v>
      </c>
      <c r="F251" s="90">
        <v>353.27</v>
      </c>
      <c r="G251" s="89">
        <v>28842.48</v>
      </c>
      <c r="H251" s="91">
        <v>44799</v>
      </c>
      <c r="J251" s="30" t="str">
        <f t="shared" si="12"/>
        <v>-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10340.91</v>
      </c>
    </row>
    <row r="252" spans="1:14" ht="15" customHeight="1" thickBot="1">
      <c r="A252" s="11" t="str">
        <f t="shared" si="13"/>
        <v>Q182728 5</v>
      </c>
      <c r="B252" s="3" t="s">
        <v>101</v>
      </c>
      <c r="C252" s="132">
        <v>5</v>
      </c>
      <c r="D252" s="134">
        <v>10340.91</v>
      </c>
      <c r="E252" s="108">
        <v>17993.18</v>
      </c>
      <c r="F252" s="109" t="s">
        <v>100</v>
      </c>
      <c r="G252" s="108">
        <v>28334.09</v>
      </c>
      <c r="H252" s="110">
        <v>44820</v>
      </c>
      <c r="I252" s="41">
        <v>44820</v>
      </c>
      <c r="J252" s="30">
        <f t="shared" si="12"/>
        <v>44805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10340.91</v>
      </c>
    </row>
    <row r="253" spans="1:14" ht="15" customHeight="1" thickBot="1">
      <c r="A253" s="11" t="str">
        <f t="shared" si="13"/>
        <v>Q182728 5</v>
      </c>
      <c r="B253" s="3" t="s">
        <v>101</v>
      </c>
      <c r="C253" s="133"/>
      <c r="D253" s="135"/>
      <c r="E253" s="89">
        <v>17993.18</v>
      </c>
      <c r="F253" s="90">
        <v>351.34</v>
      </c>
      <c r="G253" s="89">
        <v>28685.43</v>
      </c>
      <c r="H253" s="91">
        <v>44830</v>
      </c>
      <c r="J253" s="30" t="str">
        <f t="shared" si="12"/>
        <v>-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10340.91</v>
      </c>
    </row>
    <row r="254" spans="1:14" ht="15" customHeight="1" thickBot="1">
      <c r="A254" s="11" t="str">
        <f t="shared" si="13"/>
        <v>Q182728 6</v>
      </c>
      <c r="B254" s="3" t="s">
        <v>101</v>
      </c>
      <c r="C254" s="132">
        <v>6</v>
      </c>
      <c r="D254" s="134">
        <v>10340.91</v>
      </c>
      <c r="E254" s="108">
        <v>17838.07</v>
      </c>
      <c r="F254" s="109" t="s">
        <v>100</v>
      </c>
      <c r="G254" s="108">
        <v>28178.98</v>
      </c>
      <c r="H254" s="110">
        <v>44850</v>
      </c>
      <c r="I254" s="41">
        <v>44850</v>
      </c>
      <c r="J254" s="30">
        <f t="shared" si="12"/>
        <v>44835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10340.91</v>
      </c>
    </row>
    <row r="255" spans="1:14" ht="15" customHeight="1" thickBot="1">
      <c r="A255" s="11" t="str">
        <f t="shared" si="13"/>
        <v>Q182728 6</v>
      </c>
      <c r="B255" s="3" t="s">
        <v>101</v>
      </c>
      <c r="C255" s="133"/>
      <c r="D255" s="135"/>
      <c r="E255" s="89">
        <v>17838.07</v>
      </c>
      <c r="F255" s="90">
        <v>349.42</v>
      </c>
      <c r="G255" s="89">
        <v>28528.400000000001</v>
      </c>
      <c r="H255" s="91">
        <v>44860</v>
      </c>
      <c r="J255" s="30" t="str">
        <f t="shared" si="12"/>
        <v>-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10340.91</v>
      </c>
    </row>
    <row r="256" spans="1:14" ht="15" customHeight="1" thickBot="1">
      <c r="A256" s="11" t="str">
        <f t="shared" si="13"/>
        <v>Q182728 7</v>
      </c>
      <c r="B256" s="3" t="s">
        <v>101</v>
      </c>
      <c r="C256" s="132">
        <v>7</v>
      </c>
      <c r="D256" s="134">
        <v>10340.91</v>
      </c>
      <c r="E256" s="108">
        <v>17682.95</v>
      </c>
      <c r="F256" s="109" t="s">
        <v>100</v>
      </c>
      <c r="G256" s="108">
        <v>28023.86</v>
      </c>
      <c r="H256" s="110">
        <v>44881</v>
      </c>
      <c r="I256" s="41">
        <v>44881</v>
      </c>
      <c r="J256" s="30">
        <f t="shared" si="12"/>
        <v>44866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10340.91</v>
      </c>
    </row>
    <row r="257" spans="1:14" ht="15" customHeight="1" thickBot="1">
      <c r="A257" s="11" t="str">
        <f t="shared" si="13"/>
        <v>Q182728 7</v>
      </c>
      <c r="B257" s="3" t="s">
        <v>101</v>
      </c>
      <c r="C257" s="133"/>
      <c r="D257" s="135"/>
      <c r="E257" s="89">
        <v>17682.95</v>
      </c>
      <c r="F257" s="90">
        <v>347.5</v>
      </c>
      <c r="G257" s="89">
        <v>28371.360000000001</v>
      </c>
      <c r="H257" s="91">
        <v>44891</v>
      </c>
      <c r="J257" s="30" t="str">
        <f t="shared" si="12"/>
        <v>-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10340.91</v>
      </c>
    </row>
    <row r="258" spans="1:14" ht="15" customHeight="1" thickBot="1">
      <c r="A258" s="11" t="str">
        <f t="shared" si="13"/>
        <v>Q182728 8</v>
      </c>
      <c r="B258" s="3" t="s">
        <v>101</v>
      </c>
      <c r="C258" s="128">
        <v>8</v>
      </c>
      <c r="D258" s="130">
        <v>10340.91</v>
      </c>
      <c r="E258" s="89">
        <v>17527.84</v>
      </c>
      <c r="F258" s="90" t="s">
        <v>100</v>
      </c>
      <c r="G258" s="89">
        <v>27868.75</v>
      </c>
      <c r="H258" s="91">
        <v>44911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10340.91</v>
      </c>
    </row>
    <row r="259" spans="1:14" ht="15" customHeight="1" thickBot="1">
      <c r="A259" s="11" t="str">
        <f t="shared" si="13"/>
        <v>Q182728 8</v>
      </c>
      <c r="B259" s="3" t="s">
        <v>101</v>
      </c>
      <c r="C259" s="129"/>
      <c r="D259" s="131"/>
      <c r="E259" s="89">
        <v>17527.84</v>
      </c>
      <c r="F259" s="90">
        <v>345.57</v>
      </c>
      <c r="G259" s="89">
        <v>28214.32</v>
      </c>
      <c r="H259" s="91">
        <v>44921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10340.91</v>
      </c>
    </row>
    <row r="260" spans="1:14" ht="15" customHeight="1" thickBot="1">
      <c r="A260" s="11" t="str">
        <f t="shared" si="13"/>
        <v>Q182728 9</v>
      </c>
      <c r="B260" s="3" t="s">
        <v>101</v>
      </c>
      <c r="C260" s="128">
        <v>9</v>
      </c>
      <c r="D260" s="130">
        <v>10340.91</v>
      </c>
      <c r="E260" s="89">
        <v>17372.73</v>
      </c>
      <c r="F260" s="90" t="s">
        <v>100</v>
      </c>
      <c r="G260" s="89">
        <v>27713.64</v>
      </c>
      <c r="H260" s="91">
        <v>44942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10340.91</v>
      </c>
    </row>
    <row r="261" spans="1:14" ht="15" customHeight="1" thickBot="1">
      <c r="A261" s="11" t="str">
        <f t="shared" si="13"/>
        <v>Q182728 9</v>
      </c>
      <c r="B261" s="3" t="s">
        <v>101</v>
      </c>
      <c r="C261" s="129"/>
      <c r="D261" s="131"/>
      <c r="E261" s="89">
        <v>17372.73</v>
      </c>
      <c r="F261" s="90">
        <v>343.65</v>
      </c>
      <c r="G261" s="89">
        <v>28057.29</v>
      </c>
      <c r="H261" s="91">
        <v>44952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10340.91</v>
      </c>
    </row>
    <row r="262" spans="1:14" ht="15" customHeight="1" thickBot="1">
      <c r="A262" s="11" t="str">
        <f t="shared" si="13"/>
        <v>Q182728 10</v>
      </c>
      <c r="B262" s="3" t="s">
        <v>101</v>
      </c>
      <c r="C262" s="128">
        <v>10</v>
      </c>
      <c r="D262" s="130">
        <v>10340.91</v>
      </c>
      <c r="E262" s="89">
        <v>17217.61</v>
      </c>
      <c r="F262" s="90" t="s">
        <v>100</v>
      </c>
      <c r="G262" s="89">
        <v>27558.52</v>
      </c>
      <c r="H262" s="91">
        <v>44973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10340.91</v>
      </c>
    </row>
    <row r="263" spans="1:14" ht="15" customHeight="1" thickBot="1">
      <c r="A263" s="11" t="str">
        <f t="shared" si="13"/>
        <v>Q182728 10</v>
      </c>
      <c r="B263" s="3" t="s">
        <v>101</v>
      </c>
      <c r="C263" s="129"/>
      <c r="D263" s="131"/>
      <c r="E263" s="89">
        <v>17217.61</v>
      </c>
      <c r="F263" s="90">
        <v>341.73</v>
      </c>
      <c r="G263" s="89">
        <v>27900.25</v>
      </c>
      <c r="H263" s="91">
        <v>44983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10340.91</v>
      </c>
    </row>
    <row r="264" spans="1:14" ht="15" customHeight="1" thickBot="1">
      <c r="A264" s="11" t="str">
        <f t="shared" si="13"/>
        <v>Q182728 11</v>
      </c>
      <c r="B264" s="3" t="s">
        <v>101</v>
      </c>
      <c r="C264" s="128">
        <v>11</v>
      </c>
      <c r="D264" s="130">
        <v>10340.91</v>
      </c>
      <c r="E264" s="89">
        <v>17062.5</v>
      </c>
      <c r="F264" s="90" t="s">
        <v>100</v>
      </c>
      <c r="G264" s="89">
        <v>27403.41</v>
      </c>
      <c r="H264" s="91">
        <v>45001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10340.91</v>
      </c>
    </row>
    <row r="265" spans="1:14" ht="15" customHeight="1" thickBot="1">
      <c r="A265" s="11" t="str">
        <f t="shared" si="13"/>
        <v>Q182728 11</v>
      </c>
      <c r="B265" s="3" t="s">
        <v>101</v>
      </c>
      <c r="C265" s="129"/>
      <c r="D265" s="131"/>
      <c r="E265" s="89">
        <v>17062.5</v>
      </c>
      <c r="F265" s="90">
        <v>339.8</v>
      </c>
      <c r="G265" s="89">
        <v>27743.21</v>
      </c>
      <c r="H265" s="91">
        <v>45011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10340.91</v>
      </c>
    </row>
    <row r="266" spans="1:14" ht="15" customHeight="1" thickBot="1">
      <c r="A266" s="11" t="str">
        <f t="shared" si="13"/>
        <v>Q182728 12</v>
      </c>
      <c r="B266" s="3" t="s">
        <v>101</v>
      </c>
      <c r="C266" s="128">
        <v>12</v>
      </c>
      <c r="D266" s="130">
        <v>10340.91</v>
      </c>
      <c r="E266" s="89">
        <v>16907.39</v>
      </c>
      <c r="F266" s="90" t="s">
        <v>100</v>
      </c>
      <c r="G266" s="89">
        <v>27248.3</v>
      </c>
      <c r="H266" s="91">
        <v>45032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10340.91</v>
      </c>
    </row>
    <row r="267" spans="1:14" ht="15" customHeight="1" thickBot="1">
      <c r="A267" s="11" t="str">
        <f t="shared" si="13"/>
        <v>Q182728 12</v>
      </c>
      <c r="B267" s="3" t="s">
        <v>101</v>
      </c>
      <c r="C267" s="129"/>
      <c r="D267" s="131"/>
      <c r="E267" s="89">
        <v>16907.39</v>
      </c>
      <c r="F267" s="90">
        <v>337.88</v>
      </c>
      <c r="G267" s="89">
        <v>27586.18</v>
      </c>
      <c r="H267" s="91">
        <v>45042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10340.91</v>
      </c>
    </row>
    <row r="268" spans="1:14" ht="15" customHeight="1" thickBot="1">
      <c r="A268" s="11" t="str">
        <f t="shared" si="13"/>
        <v>Q182728 13</v>
      </c>
      <c r="B268" s="3" t="s">
        <v>101</v>
      </c>
      <c r="C268" s="128">
        <v>13</v>
      </c>
      <c r="D268" s="130">
        <v>10340.91</v>
      </c>
      <c r="E268" s="89">
        <v>16752.27</v>
      </c>
      <c r="F268" s="90" t="s">
        <v>100</v>
      </c>
      <c r="G268" s="89">
        <v>27093.18</v>
      </c>
      <c r="H268" s="91">
        <v>45062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10340.91</v>
      </c>
    </row>
    <row r="269" spans="1:14" ht="15" customHeight="1" thickBot="1">
      <c r="A269" s="11" t="str">
        <f t="shared" si="13"/>
        <v>Q182728 13</v>
      </c>
      <c r="B269" s="3" t="s">
        <v>101</v>
      </c>
      <c r="C269" s="129"/>
      <c r="D269" s="131"/>
      <c r="E269" s="89">
        <v>16752.27</v>
      </c>
      <c r="F269" s="90">
        <v>335.96</v>
      </c>
      <c r="G269" s="89">
        <v>27429.14</v>
      </c>
      <c r="H269" s="91">
        <v>45072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10340.91</v>
      </c>
    </row>
    <row r="270" spans="1:14" ht="15" customHeight="1" thickBot="1">
      <c r="A270" s="11" t="str">
        <f t="shared" si="13"/>
        <v>Q182728 14</v>
      </c>
      <c r="B270" s="3" t="s">
        <v>101</v>
      </c>
      <c r="C270" s="128">
        <v>14</v>
      </c>
      <c r="D270" s="130">
        <v>10340.91</v>
      </c>
      <c r="E270" s="89">
        <v>16597.16</v>
      </c>
      <c r="F270" s="90" t="s">
        <v>100</v>
      </c>
      <c r="G270" s="89">
        <v>26938.07</v>
      </c>
      <c r="H270" s="91">
        <v>45093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10340.91</v>
      </c>
    </row>
    <row r="271" spans="1:14" ht="15" customHeight="1" thickBot="1">
      <c r="A271" s="11" t="str">
        <f t="shared" si="13"/>
        <v>Q182728 14</v>
      </c>
      <c r="B271" s="3" t="s">
        <v>101</v>
      </c>
      <c r="C271" s="129"/>
      <c r="D271" s="131"/>
      <c r="E271" s="89">
        <v>16597.16</v>
      </c>
      <c r="F271" s="90">
        <v>334.03</v>
      </c>
      <c r="G271" s="89">
        <v>27272.1</v>
      </c>
      <c r="H271" s="91">
        <v>45103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10340.91</v>
      </c>
    </row>
    <row r="272" spans="1:14" ht="15" customHeight="1" thickBot="1">
      <c r="A272" s="11" t="str">
        <f t="shared" si="13"/>
        <v>Q182728 15</v>
      </c>
      <c r="B272" s="3" t="s">
        <v>101</v>
      </c>
      <c r="C272" s="128">
        <v>15</v>
      </c>
      <c r="D272" s="130">
        <v>10340.91</v>
      </c>
      <c r="E272" s="89">
        <v>16442.05</v>
      </c>
      <c r="F272" s="90" t="s">
        <v>100</v>
      </c>
      <c r="G272" s="89">
        <v>26782.959999999999</v>
      </c>
      <c r="H272" s="91">
        <v>45123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10340.91</v>
      </c>
    </row>
    <row r="273" spans="1:14" ht="15" customHeight="1" thickBot="1">
      <c r="A273" s="11" t="str">
        <f t="shared" si="13"/>
        <v>Q182728 15</v>
      </c>
      <c r="B273" s="3" t="s">
        <v>101</v>
      </c>
      <c r="C273" s="129"/>
      <c r="D273" s="131"/>
      <c r="E273" s="89">
        <v>16442.05</v>
      </c>
      <c r="F273" s="90">
        <v>332.11</v>
      </c>
      <c r="G273" s="89">
        <v>27115.07</v>
      </c>
      <c r="H273" s="91">
        <v>45133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10340.91</v>
      </c>
    </row>
    <row r="274" spans="1:14" ht="15" customHeight="1" thickBot="1">
      <c r="A274" s="11" t="str">
        <f t="shared" si="13"/>
        <v>Q182728 16</v>
      </c>
      <c r="B274" s="3" t="s">
        <v>101</v>
      </c>
      <c r="C274" s="128">
        <v>16</v>
      </c>
      <c r="D274" s="130">
        <v>10340.91</v>
      </c>
      <c r="E274" s="89">
        <v>16286.93</v>
      </c>
      <c r="F274" s="90" t="s">
        <v>100</v>
      </c>
      <c r="G274" s="89">
        <v>26627.84</v>
      </c>
      <c r="H274" s="91">
        <v>45154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10340.91</v>
      </c>
    </row>
    <row r="275" spans="1:14" ht="15" customHeight="1" thickBot="1">
      <c r="A275" s="11" t="str">
        <f t="shared" si="13"/>
        <v>Q182728 16</v>
      </c>
      <c r="B275" s="3" t="s">
        <v>101</v>
      </c>
      <c r="C275" s="129"/>
      <c r="D275" s="131"/>
      <c r="E275" s="89">
        <v>16286.93</v>
      </c>
      <c r="F275" s="90">
        <v>330.19</v>
      </c>
      <c r="G275" s="89">
        <v>26958.03</v>
      </c>
      <c r="H275" s="91">
        <v>45164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10340.91</v>
      </c>
    </row>
    <row r="276" spans="1:14" ht="15" customHeight="1" thickBot="1">
      <c r="A276" s="11" t="str">
        <f t="shared" si="13"/>
        <v>Q182728 17</v>
      </c>
      <c r="B276" s="3" t="s">
        <v>101</v>
      </c>
      <c r="C276" s="128">
        <v>17</v>
      </c>
      <c r="D276" s="130">
        <v>10340.91</v>
      </c>
      <c r="E276" s="89">
        <v>16131.82</v>
      </c>
      <c r="F276" s="90" t="s">
        <v>100</v>
      </c>
      <c r="G276" s="89">
        <v>26472.73</v>
      </c>
      <c r="H276" s="91">
        <v>45185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10340.91</v>
      </c>
    </row>
    <row r="277" spans="1:14" ht="15" customHeight="1" thickBot="1">
      <c r="A277" s="11" t="str">
        <f t="shared" si="13"/>
        <v>Q182728 17</v>
      </c>
      <c r="B277" s="3" t="s">
        <v>101</v>
      </c>
      <c r="C277" s="129"/>
      <c r="D277" s="131"/>
      <c r="E277" s="89">
        <v>16131.82</v>
      </c>
      <c r="F277" s="90">
        <v>328.26</v>
      </c>
      <c r="G277" s="89">
        <v>26800.99</v>
      </c>
      <c r="H277" s="91">
        <v>45195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10340.91</v>
      </c>
    </row>
    <row r="278" spans="1:14" ht="15" customHeight="1" thickBot="1">
      <c r="A278" s="11" t="str">
        <f t="shared" si="13"/>
        <v>Q182728 18</v>
      </c>
      <c r="B278" s="3" t="s">
        <v>101</v>
      </c>
      <c r="C278" s="128">
        <v>18</v>
      </c>
      <c r="D278" s="130">
        <v>10340.91</v>
      </c>
      <c r="E278" s="89">
        <v>15976.7</v>
      </c>
      <c r="F278" s="90" t="s">
        <v>100</v>
      </c>
      <c r="G278" s="89">
        <v>26317.61</v>
      </c>
      <c r="H278" s="91">
        <v>45215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10340.91</v>
      </c>
    </row>
    <row r="279" spans="1:14" ht="15" customHeight="1" thickBot="1">
      <c r="A279" s="11" t="str">
        <f t="shared" si="13"/>
        <v>Q182728 18</v>
      </c>
      <c r="B279" s="3" t="s">
        <v>101</v>
      </c>
      <c r="C279" s="129"/>
      <c r="D279" s="131"/>
      <c r="E279" s="89">
        <v>15976.7</v>
      </c>
      <c r="F279" s="90">
        <v>326.33999999999997</v>
      </c>
      <c r="G279" s="89">
        <v>26643.95</v>
      </c>
      <c r="H279" s="91">
        <v>45225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10340.91</v>
      </c>
    </row>
    <row r="280" spans="1:14" ht="15" customHeight="1" thickBot="1">
      <c r="A280" s="11" t="str">
        <f t="shared" si="13"/>
        <v>Q182728 19</v>
      </c>
      <c r="B280" s="3" t="s">
        <v>101</v>
      </c>
      <c r="C280" s="128">
        <v>19</v>
      </c>
      <c r="D280" s="130">
        <v>10340.91</v>
      </c>
      <c r="E280" s="89">
        <v>15821.59</v>
      </c>
      <c r="F280" s="90" t="s">
        <v>100</v>
      </c>
      <c r="G280" s="89">
        <v>26162.5</v>
      </c>
      <c r="H280" s="91">
        <v>45246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10340.91</v>
      </c>
    </row>
    <row r="281" spans="1:14" ht="15" customHeight="1" thickBot="1">
      <c r="A281" s="11" t="str">
        <f t="shared" si="13"/>
        <v>Q182728 19</v>
      </c>
      <c r="B281" s="3" t="s">
        <v>101</v>
      </c>
      <c r="C281" s="129"/>
      <c r="D281" s="131"/>
      <c r="E281" s="89">
        <v>15821.59</v>
      </c>
      <c r="F281" s="90">
        <v>324.42</v>
      </c>
      <c r="G281" s="89">
        <v>26486.92</v>
      </c>
      <c r="H281" s="91">
        <v>45256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10340.91</v>
      </c>
    </row>
    <row r="282" spans="1:14" ht="15" customHeight="1" thickBot="1">
      <c r="A282" s="11" t="str">
        <f t="shared" si="13"/>
        <v>Q182728 20</v>
      </c>
      <c r="B282" s="3" t="s">
        <v>101</v>
      </c>
      <c r="C282" s="128">
        <v>20</v>
      </c>
      <c r="D282" s="130">
        <v>10340.91</v>
      </c>
      <c r="E282" s="89">
        <v>15666.48</v>
      </c>
      <c r="F282" s="90" t="s">
        <v>100</v>
      </c>
      <c r="G282" s="89">
        <v>26007.39</v>
      </c>
      <c r="H282" s="91">
        <v>45276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10340.91</v>
      </c>
    </row>
    <row r="283" spans="1:14" ht="15" customHeight="1" thickBot="1">
      <c r="A283" s="11" t="str">
        <f t="shared" si="13"/>
        <v>Q182728 20</v>
      </c>
      <c r="B283" s="3" t="s">
        <v>101</v>
      </c>
      <c r="C283" s="129"/>
      <c r="D283" s="131"/>
      <c r="E283" s="89">
        <v>15666.48</v>
      </c>
      <c r="F283" s="90">
        <v>322.49</v>
      </c>
      <c r="G283" s="89">
        <v>26329.88</v>
      </c>
      <c r="H283" s="91">
        <v>45286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10340.91</v>
      </c>
    </row>
    <row r="284" spans="1:14" ht="15" customHeight="1" thickBot="1">
      <c r="A284" s="11" t="str">
        <f t="shared" si="13"/>
        <v>Q182728 21</v>
      </c>
      <c r="B284" s="3" t="s">
        <v>101</v>
      </c>
      <c r="C284" s="128">
        <v>21</v>
      </c>
      <c r="D284" s="130">
        <v>10340.91</v>
      </c>
      <c r="E284" s="89">
        <v>15511.36</v>
      </c>
      <c r="F284" s="90" t="s">
        <v>100</v>
      </c>
      <c r="G284" s="89">
        <v>25852.27</v>
      </c>
      <c r="H284" s="91">
        <v>45307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10340.91</v>
      </c>
    </row>
    <row r="285" spans="1:14" ht="15" customHeight="1" thickBot="1">
      <c r="A285" s="11" t="str">
        <f t="shared" si="13"/>
        <v>Q182728 21</v>
      </c>
      <c r="B285" s="3" t="s">
        <v>101</v>
      </c>
      <c r="C285" s="129"/>
      <c r="D285" s="131"/>
      <c r="E285" s="89">
        <v>15511.36</v>
      </c>
      <c r="F285" s="90">
        <v>320.57</v>
      </c>
      <c r="G285" s="89">
        <v>26172.84</v>
      </c>
      <c r="H285" s="91">
        <v>45317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10340.91</v>
      </c>
    </row>
    <row r="286" spans="1:14" ht="15" customHeight="1" thickBot="1">
      <c r="A286" s="11" t="str">
        <f t="shared" si="13"/>
        <v>Q182728 22</v>
      </c>
      <c r="B286" s="3" t="s">
        <v>101</v>
      </c>
      <c r="C286" s="128">
        <v>22</v>
      </c>
      <c r="D286" s="130">
        <v>10340.91</v>
      </c>
      <c r="E286" s="89">
        <v>15356.25</v>
      </c>
      <c r="F286" s="90" t="s">
        <v>100</v>
      </c>
      <c r="G286" s="89">
        <v>25697.16</v>
      </c>
      <c r="H286" s="91">
        <v>45338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10340.91</v>
      </c>
    </row>
    <row r="287" spans="1:14" ht="15" customHeight="1" thickBot="1">
      <c r="A287" s="11" t="str">
        <f t="shared" si="13"/>
        <v>Q182728 22</v>
      </c>
      <c r="B287" s="3" t="s">
        <v>101</v>
      </c>
      <c r="C287" s="129"/>
      <c r="D287" s="131"/>
      <c r="E287" s="89">
        <v>15356.25</v>
      </c>
      <c r="F287" s="90">
        <v>318.64</v>
      </c>
      <c r="G287" s="89">
        <v>26015.8</v>
      </c>
      <c r="H287" s="91">
        <v>45348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10340.91</v>
      </c>
    </row>
    <row r="288" spans="1:14" ht="15" customHeight="1" thickBot="1">
      <c r="A288" s="11" t="str">
        <f t="shared" si="13"/>
        <v>Q182728 23</v>
      </c>
      <c r="B288" s="3" t="s">
        <v>101</v>
      </c>
      <c r="C288" s="128">
        <v>23</v>
      </c>
      <c r="D288" s="130">
        <v>10340.91</v>
      </c>
      <c r="E288" s="89">
        <v>15201.14</v>
      </c>
      <c r="F288" s="90" t="s">
        <v>100</v>
      </c>
      <c r="G288" s="89">
        <v>25542.05</v>
      </c>
      <c r="H288" s="91">
        <v>45367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10340.91</v>
      </c>
    </row>
    <row r="289" spans="1:14" ht="15" customHeight="1" thickBot="1">
      <c r="A289" s="11" t="str">
        <f t="shared" si="13"/>
        <v>Q182728 23</v>
      </c>
      <c r="B289" s="3" t="s">
        <v>101</v>
      </c>
      <c r="C289" s="129"/>
      <c r="D289" s="131"/>
      <c r="E289" s="89">
        <v>15201.14</v>
      </c>
      <c r="F289" s="90">
        <v>316.72000000000003</v>
      </c>
      <c r="G289" s="89">
        <v>25858.77</v>
      </c>
      <c r="H289" s="91">
        <v>45377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10340.91</v>
      </c>
    </row>
    <row r="290" spans="1:14" ht="15" customHeight="1" thickBot="1">
      <c r="A290" s="11" t="str">
        <f t="shared" si="13"/>
        <v>Q182728 24</v>
      </c>
      <c r="B290" s="3" t="s">
        <v>101</v>
      </c>
      <c r="C290" s="128">
        <v>24</v>
      </c>
      <c r="D290" s="130">
        <v>10340.91</v>
      </c>
      <c r="E290" s="89">
        <v>15046.02</v>
      </c>
      <c r="F290" s="90" t="s">
        <v>100</v>
      </c>
      <c r="G290" s="89">
        <v>25386.93</v>
      </c>
      <c r="H290" s="91">
        <v>45398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10340.91</v>
      </c>
    </row>
    <row r="291" spans="1:14" ht="15" customHeight="1" thickBot="1">
      <c r="A291" s="11" t="str">
        <f t="shared" si="13"/>
        <v>Q182728 24</v>
      </c>
      <c r="B291" s="3" t="s">
        <v>101</v>
      </c>
      <c r="C291" s="129"/>
      <c r="D291" s="131"/>
      <c r="E291" s="89">
        <v>15046.02</v>
      </c>
      <c r="F291" s="90">
        <v>314.8</v>
      </c>
      <c r="G291" s="89">
        <v>25701.73</v>
      </c>
      <c r="H291" s="91">
        <v>45408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10340.91</v>
      </c>
    </row>
    <row r="292" spans="1:14" ht="15" customHeight="1" thickBot="1">
      <c r="A292" s="11" t="str">
        <f t="shared" si="13"/>
        <v>Q182728 25</v>
      </c>
      <c r="B292" s="3" t="s">
        <v>101</v>
      </c>
      <c r="C292" s="128">
        <v>25</v>
      </c>
      <c r="D292" s="130">
        <v>10340.91</v>
      </c>
      <c r="E292" s="89">
        <v>14890.91</v>
      </c>
      <c r="F292" s="90" t="s">
        <v>100</v>
      </c>
      <c r="G292" s="89">
        <v>25231.82</v>
      </c>
      <c r="H292" s="91">
        <v>45428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10340.91</v>
      </c>
    </row>
    <row r="293" spans="1:14" ht="15" customHeight="1" thickBot="1">
      <c r="A293" s="11" t="str">
        <f t="shared" si="13"/>
        <v>Q182728 25</v>
      </c>
      <c r="B293" s="3" t="s">
        <v>101</v>
      </c>
      <c r="C293" s="129"/>
      <c r="D293" s="131"/>
      <c r="E293" s="89">
        <v>14890.91</v>
      </c>
      <c r="F293" s="90">
        <v>312.87</v>
      </c>
      <c r="G293" s="89">
        <v>25544.69</v>
      </c>
      <c r="H293" s="91">
        <v>45438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10340.91</v>
      </c>
    </row>
    <row r="294" spans="1:14" ht="15" customHeight="1" thickBot="1">
      <c r="A294" s="11" t="str">
        <f t="shared" si="13"/>
        <v>Q182728 26</v>
      </c>
      <c r="B294" s="3" t="s">
        <v>101</v>
      </c>
      <c r="C294" s="128">
        <v>26</v>
      </c>
      <c r="D294" s="130">
        <v>10340.91</v>
      </c>
      <c r="E294" s="89">
        <v>14735.8</v>
      </c>
      <c r="F294" s="90" t="s">
        <v>100</v>
      </c>
      <c r="G294" s="89">
        <v>25076.71</v>
      </c>
      <c r="H294" s="91">
        <v>45459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10340.91</v>
      </c>
    </row>
    <row r="295" spans="1:14" ht="15" customHeight="1" thickBot="1">
      <c r="A295" s="11" t="str">
        <f t="shared" si="13"/>
        <v>Q182728 26</v>
      </c>
      <c r="B295" s="3" t="s">
        <v>101</v>
      </c>
      <c r="C295" s="129"/>
      <c r="D295" s="131"/>
      <c r="E295" s="89">
        <v>14735.8</v>
      </c>
      <c r="F295" s="90">
        <v>310.95</v>
      </c>
      <c r="G295" s="89">
        <v>25387.66</v>
      </c>
      <c r="H295" s="91">
        <v>45469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10340.91</v>
      </c>
    </row>
    <row r="296" spans="1:14" ht="15" customHeight="1" thickBot="1">
      <c r="A296" s="11" t="str">
        <f t="shared" si="13"/>
        <v>Q182728 27</v>
      </c>
      <c r="B296" s="3" t="s">
        <v>101</v>
      </c>
      <c r="C296" s="128">
        <v>27</v>
      </c>
      <c r="D296" s="130">
        <v>10340.91</v>
      </c>
      <c r="E296" s="89">
        <v>14580.68</v>
      </c>
      <c r="F296" s="90" t="s">
        <v>100</v>
      </c>
      <c r="G296" s="89">
        <v>24921.59</v>
      </c>
      <c r="H296" s="91">
        <v>45489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10340.91</v>
      </c>
    </row>
    <row r="297" spans="1:14" ht="15" customHeight="1" thickBot="1">
      <c r="A297" s="11" t="str">
        <f t="shared" si="13"/>
        <v>Q182728 27</v>
      </c>
      <c r="B297" s="3" t="s">
        <v>101</v>
      </c>
      <c r="C297" s="129"/>
      <c r="D297" s="131"/>
      <c r="E297" s="89">
        <v>14580.68</v>
      </c>
      <c r="F297" s="90">
        <v>309.02999999999997</v>
      </c>
      <c r="G297" s="89">
        <v>25230.62</v>
      </c>
      <c r="H297" s="91">
        <v>45499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10340.91</v>
      </c>
    </row>
    <row r="298" spans="1:14" ht="15" customHeight="1" thickBot="1">
      <c r="A298" s="11" t="str">
        <f t="shared" ref="A298:A361" si="16">B298&amp;" "&amp;IF(C298="",C297,C298)</f>
        <v>Q182728 28</v>
      </c>
      <c r="B298" s="3" t="s">
        <v>101</v>
      </c>
      <c r="C298" s="128">
        <v>28</v>
      </c>
      <c r="D298" s="130">
        <v>10340.91</v>
      </c>
      <c r="E298" s="89">
        <v>14425.57</v>
      </c>
      <c r="F298" s="90" t="s">
        <v>100</v>
      </c>
      <c r="G298" s="89">
        <v>24766.48</v>
      </c>
      <c r="H298" s="91">
        <v>45520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10340.91</v>
      </c>
    </row>
    <row r="299" spans="1:14" ht="15" customHeight="1" thickBot="1">
      <c r="A299" s="11" t="str">
        <f t="shared" si="16"/>
        <v>Q182728 28</v>
      </c>
      <c r="B299" s="3" t="s">
        <v>101</v>
      </c>
      <c r="C299" s="129"/>
      <c r="D299" s="131"/>
      <c r="E299" s="89">
        <v>14425.57</v>
      </c>
      <c r="F299" s="90">
        <v>307.10000000000002</v>
      </c>
      <c r="G299" s="89">
        <v>25073.58</v>
      </c>
      <c r="H299" s="91">
        <v>45530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10340.91</v>
      </c>
    </row>
    <row r="300" spans="1:14" ht="15" customHeight="1" thickBot="1">
      <c r="A300" s="11" t="str">
        <f t="shared" si="16"/>
        <v>Q182728 29</v>
      </c>
      <c r="B300" s="3" t="s">
        <v>101</v>
      </c>
      <c r="C300" s="128">
        <v>29</v>
      </c>
      <c r="D300" s="130">
        <v>10340.91</v>
      </c>
      <c r="E300" s="89">
        <v>14270.45</v>
      </c>
      <c r="F300" s="90" t="s">
        <v>100</v>
      </c>
      <c r="G300" s="89">
        <v>24611.360000000001</v>
      </c>
      <c r="H300" s="91">
        <v>45551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10340.91</v>
      </c>
    </row>
    <row r="301" spans="1:14" ht="15" customHeight="1" thickBot="1">
      <c r="A301" s="11" t="str">
        <f t="shared" si="16"/>
        <v>Q182728 29</v>
      </c>
      <c r="B301" s="3" t="s">
        <v>101</v>
      </c>
      <c r="C301" s="129"/>
      <c r="D301" s="131"/>
      <c r="E301" s="89">
        <v>14270.45</v>
      </c>
      <c r="F301" s="90">
        <v>305.18</v>
      </c>
      <c r="G301" s="89">
        <v>24916.54</v>
      </c>
      <c r="H301" s="91">
        <v>45561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10340.91</v>
      </c>
    </row>
    <row r="302" spans="1:14" ht="15" customHeight="1" thickBot="1">
      <c r="A302" s="11" t="str">
        <f t="shared" si="16"/>
        <v>Q182728 30</v>
      </c>
      <c r="B302" s="3" t="s">
        <v>101</v>
      </c>
      <c r="C302" s="128">
        <v>30</v>
      </c>
      <c r="D302" s="130">
        <v>10340.91</v>
      </c>
      <c r="E302" s="89">
        <v>14115.34</v>
      </c>
      <c r="F302" s="90" t="s">
        <v>100</v>
      </c>
      <c r="G302" s="89">
        <v>24456.25</v>
      </c>
      <c r="H302" s="91">
        <v>45581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10340.91</v>
      </c>
    </row>
    <row r="303" spans="1:14" ht="15" customHeight="1" thickBot="1">
      <c r="A303" s="11" t="str">
        <f t="shared" si="16"/>
        <v>Q182728 30</v>
      </c>
      <c r="B303" s="3" t="s">
        <v>101</v>
      </c>
      <c r="C303" s="129"/>
      <c r="D303" s="131"/>
      <c r="E303" s="89">
        <v>14115.34</v>
      </c>
      <c r="F303" s="90">
        <v>303.26</v>
      </c>
      <c r="G303" s="89">
        <v>24759.51</v>
      </c>
      <c r="H303" s="91">
        <v>45591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10340.91</v>
      </c>
    </row>
    <row r="304" spans="1:14" ht="15" customHeight="1" thickBot="1">
      <c r="A304" s="11" t="str">
        <f t="shared" si="16"/>
        <v>Q182728 31</v>
      </c>
      <c r="B304" s="3" t="s">
        <v>101</v>
      </c>
      <c r="C304" s="128">
        <v>31</v>
      </c>
      <c r="D304" s="130">
        <v>10340.91</v>
      </c>
      <c r="E304" s="89">
        <v>13960.23</v>
      </c>
      <c r="F304" s="90" t="s">
        <v>100</v>
      </c>
      <c r="G304" s="89">
        <v>24301.14</v>
      </c>
      <c r="H304" s="91">
        <v>45612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10340.91</v>
      </c>
    </row>
    <row r="305" spans="1:14" ht="15" customHeight="1" thickBot="1">
      <c r="A305" s="11" t="str">
        <f t="shared" si="16"/>
        <v>Q182728 31</v>
      </c>
      <c r="B305" s="3" t="s">
        <v>101</v>
      </c>
      <c r="C305" s="129"/>
      <c r="D305" s="131"/>
      <c r="E305" s="89">
        <v>13960.23</v>
      </c>
      <c r="F305" s="90">
        <v>301.33</v>
      </c>
      <c r="G305" s="89">
        <v>24602.47</v>
      </c>
      <c r="H305" s="91">
        <v>45622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10340.91</v>
      </c>
    </row>
    <row r="306" spans="1:14" ht="15" customHeight="1" thickBot="1">
      <c r="A306" s="11" t="str">
        <f t="shared" si="16"/>
        <v>Q182728 32</v>
      </c>
      <c r="B306" s="3" t="s">
        <v>101</v>
      </c>
      <c r="C306" s="128">
        <v>32</v>
      </c>
      <c r="D306" s="130">
        <v>10340.91</v>
      </c>
      <c r="E306" s="89">
        <v>13805.11</v>
      </c>
      <c r="F306" s="90" t="s">
        <v>100</v>
      </c>
      <c r="G306" s="89">
        <v>24146.02</v>
      </c>
      <c r="H306" s="91">
        <v>45642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10340.91</v>
      </c>
    </row>
    <row r="307" spans="1:14" ht="15" customHeight="1" thickBot="1">
      <c r="A307" s="11" t="str">
        <f t="shared" si="16"/>
        <v>Q182728 32</v>
      </c>
      <c r="B307" s="3" t="s">
        <v>101</v>
      </c>
      <c r="C307" s="129"/>
      <c r="D307" s="131"/>
      <c r="E307" s="89">
        <v>13805.11</v>
      </c>
      <c r="F307" s="90">
        <v>299.41000000000003</v>
      </c>
      <c r="G307" s="89">
        <v>24445.43</v>
      </c>
      <c r="H307" s="91">
        <v>45652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10340.91</v>
      </c>
    </row>
    <row r="308" spans="1:14" ht="15" customHeight="1" thickBot="1">
      <c r="A308" s="11" t="str">
        <f t="shared" si="16"/>
        <v>Q182728 33</v>
      </c>
      <c r="B308" s="3" t="s">
        <v>101</v>
      </c>
      <c r="C308" s="128">
        <v>33</v>
      </c>
      <c r="D308" s="130">
        <v>10340.91</v>
      </c>
      <c r="E308" s="89">
        <v>13650</v>
      </c>
      <c r="F308" s="90" t="s">
        <v>100</v>
      </c>
      <c r="G308" s="89">
        <v>23990.91</v>
      </c>
      <c r="H308" s="91">
        <v>45673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10340.91</v>
      </c>
    </row>
    <row r="309" spans="1:14" ht="15" customHeight="1" thickBot="1">
      <c r="A309" s="11" t="str">
        <f t="shared" si="16"/>
        <v>Q182728 33</v>
      </c>
      <c r="B309" s="3" t="s">
        <v>101</v>
      </c>
      <c r="C309" s="129"/>
      <c r="D309" s="131"/>
      <c r="E309" s="89">
        <v>13650</v>
      </c>
      <c r="F309" s="90">
        <v>297.49</v>
      </c>
      <c r="G309" s="89">
        <v>24288.400000000001</v>
      </c>
      <c r="H309" s="91">
        <v>45683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10340.91</v>
      </c>
    </row>
    <row r="310" spans="1:14" ht="15" customHeight="1" thickBot="1">
      <c r="A310" s="11" t="str">
        <f t="shared" si="16"/>
        <v>Q182728 34</v>
      </c>
      <c r="B310" s="3" t="s">
        <v>101</v>
      </c>
      <c r="C310" s="128">
        <v>34</v>
      </c>
      <c r="D310" s="130">
        <v>10340.91</v>
      </c>
      <c r="E310" s="89">
        <v>13494.89</v>
      </c>
      <c r="F310" s="90" t="s">
        <v>100</v>
      </c>
      <c r="G310" s="89">
        <v>23835.8</v>
      </c>
      <c r="H310" s="91">
        <v>45704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10340.91</v>
      </c>
    </row>
    <row r="311" spans="1:14" ht="15" customHeight="1" thickBot="1">
      <c r="A311" s="11" t="str">
        <f t="shared" si="16"/>
        <v>Q182728 34</v>
      </c>
      <c r="B311" s="3" t="s">
        <v>101</v>
      </c>
      <c r="C311" s="129"/>
      <c r="D311" s="131"/>
      <c r="E311" s="89">
        <v>13494.89</v>
      </c>
      <c r="F311" s="90">
        <v>295.56</v>
      </c>
      <c r="G311" s="89">
        <v>24131.360000000001</v>
      </c>
      <c r="H311" s="91">
        <v>45714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10340.91</v>
      </c>
    </row>
    <row r="312" spans="1:14" ht="15" customHeight="1" thickBot="1">
      <c r="A312" s="11" t="str">
        <f t="shared" si="16"/>
        <v>Q182728 35</v>
      </c>
      <c r="B312" s="3" t="s">
        <v>101</v>
      </c>
      <c r="C312" s="128">
        <v>35</v>
      </c>
      <c r="D312" s="130">
        <v>10340.91</v>
      </c>
      <c r="E312" s="89">
        <v>13339.77</v>
      </c>
      <c r="F312" s="90" t="s">
        <v>100</v>
      </c>
      <c r="G312" s="89">
        <v>23680.68</v>
      </c>
      <c r="H312" s="91">
        <v>45732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10340.91</v>
      </c>
    </row>
    <row r="313" spans="1:14" ht="15" customHeight="1" thickBot="1">
      <c r="A313" s="11" t="str">
        <f t="shared" si="16"/>
        <v>Q182728 35</v>
      </c>
      <c r="B313" s="3" t="s">
        <v>101</v>
      </c>
      <c r="C313" s="129"/>
      <c r="D313" s="131"/>
      <c r="E313" s="89">
        <v>13339.77</v>
      </c>
      <c r="F313" s="90">
        <v>293.64</v>
      </c>
      <c r="G313" s="89">
        <v>23974.32</v>
      </c>
      <c r="H313" s="91">
        <v>45742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10340.91</v>
      </c>
    </row>
    <row r="314" spans="1:14" ht="15" customHeight="1" thickBot="1">
      <c r="A314" s="11" t="str">
        <f t="shared" si="16"/>
        <v>Q182728 36</v>
      </c>
      <c r="B314" s="3" t="s">
        <v>101</v>
      </c>
      <c r="C314" s="128">
        <v>36</v>
      </c>
      <c r="D314" s="130">
        <v>10340.91</v>
      </c>
      <c r="E314" s="89">
        <v>13184.66</v>
      </c>
      <c r="F314" s="90" t="s">
        <v>100</v>
      </c>
      <c r="G314" s="89">
        <v>23525.57</v>
      </c>
      <c r="H314" s="91">
        <v>45763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10340.91</v>
      </c>
    </row>
    <row r="315" spans="1:14" ht="15" customHeight="1" thickBot="1">
      <c r="A315" s="11" t="str">
        <f t="shared" si="16"/>
        <v>Q182728 36</v>
      </c>
      <c r="B315" s="3" t="s">
        <v>101</v>
      </c>
      <c r="C315" s="129"/>
      <c r="D315" s="131"/>
      <c r="E315" s="89">
        <v>13184.66</v>
      </c>
      <c r="F315" s="90">
        <v>291.72000000000003</v>
      </c>
      <c r="G315" s="89">
        <v>23817.29</v>
      </c>
      <c r="H315" s="91">
        <v>45773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10340.91</v>
      </c>
    </row>
    <row r="316" spans="1:14" ht="15" customHeight="1" thickBot="1">
      <c r="A316" s="11" t="str">
        <f t="shared" si="16"/>
        <v>Q182728 37</v>
      </c>
      <c r="B316" s="3" t="s">
        <v>101</v>
      </c>
      <c r="C316" s="128">
        <v>37</v>
      </c>
      <c r="D316" s="130">
        <v>10340.91</v>
      </c>
      <c r="E316" s="89">
        <v>13029.54</v>
      </c>
      <c r="F316" s="90" t="s">
        <v>100</v>
      </c>
      <c r="G316" s="89">
        <v>23370.45</v>
      </c>
      <c r="H316" s="91">
        <v>45793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10340.91</v>
      </c>
    </row>
    <row r="317" spans="1:14" ht="15" customHeight="1" thickBot="1">
      <c r="A317" s="11" t="str">
        <f t="shared" si="16"/>
        <v>Q182728 37</v>
      </c>
      <c r="B317" s="3" t="s">
        <v>101</v>
      </c>
      <c r="C317" s="129"/>
      <c r="D317" s="131"/>
      <c r="E317" s="89">
        <v>13029.54</v>
      </c>
      <c r="F317" s="90">
        <v>289.79000000000002</v>
      </c>
      <c r="G317" s="89">
        <v>23660.240000000002</v>
      </c>
      <c r="H317" s="91">
        <v>45803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10340.91</v>
      </c>
    </row>
    <row r="318" spans="1:14" ht="15" customHeight="1" thickBot="1">
      <c r="A318" s="11" t="str">
        <f t="shared" si="16"/>
        <v>Q182728 38</v>
      </c>
      <c r="B318" s="3" t="s">
        <v>101</v>
      </c>
      <c r="C318" s="128">
        <v>38</v>
      </c>
      <c r="D318" s="130">
        <v>10340.91</v>
      </c>
      <c r="E318" s="89">
        <v>12874.43</v>
      </c>
      <c r="F318" s="90" t="s">
        <v>100</v>
      </c>
      <c r="G318" s="89">
        <v>23215.34</v>
      </c>
      <c r="H318" s="91">
        <v>45824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10340.91</v>
      </c>
    </row>
    <row r="319" spans="1:14" ht="15" customHeight="1" thickBot="1">
      <c r="A319" s="11" t="str">
        <f t="shared" si="16"/>
        <v>Q182728 38</v>
      </c>
      <c r="B319" s="3" t="s">
        <v>101</v>
      </c>
      <c r="C319" s="129"/>
      <c r="D319" s="131"/>
      <c r="E319" s="89">
        <v>12874.43</v>
      </c>
      <c r="F319" s="90">
        <v>287.87</v>
      </c>
      <c r="G319" s="89">
        <v>23503.21</v>
      </c>
      <c r="H319" s="91">
        <v>45834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10340.91</v>
      </c>
    </row>
    <row r="320" spans="1:14" ht="15" customHeight="1" thickBot="1">
      <c r="A320" s="11" t="str">
        <f t="shared" si="16"/>
        <v>Q182728 39</v>
      </c>
      <c r="B320" s="3" t="s">
        <v>101</v>
      </c>
      <c r="C320" s="128">
        <v>39</v>
      </c>
      <c r="D320" s="130">
        <v>10340.91</v>
      </c>
      <c r="E320" s="89">
        <v>12719.32</v>
      </c>
      <c r="F320" s="90" t="s">
        <v>100</v>
      </c>
      <c r="G320" s="89">
        <v>23060.23</v>
      </c>
      <c r="H320" s="91">
        <v>45854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10340.91</v>
      </c>
    </row>
    <row r="321" spans="1:14" ht="15" customHeight="1" thickBot="1">
      <c r="A321" s="11" t="str">
        <f t="shared" si="16"/>
        <v>Q182728 39</v>
      </c>
      <c r="B321" s="3" t="s">
        <v>101</v>
      </c>
      <c r="C321" s="129"/>
      <c r="D321" s="131"/>
      <c r="E321" s="89">
        <v>12719.32</v>
      </c>
      <c r="F321" s="90">
        <v>285.95</v>
      </c>
      <c r="G321" s="89">
        <v>23346.18</v>
      </c>
      <c r="H321" s="91">
        <v>45864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10340.91</v>
      </c>
    </row>
    <row r="322" spans="1:14" ht="15" customHeight="1" thickBot="1">
      <c r="A322" s="11" t="str">
        <f t="shared" si="16"/>
        <v>Q182728 40</v>
      </c>
      <c r="B322" s="3" t="s">
        <v>101</v>
      </c>
      <c r="C322" s="128">
        <v>40</v>
      </c>
      <c r="D322" s="130">
        <v>10340.91</v>
      </c>
      <c r="E322" s="89">
        <v>12564.2</v>
      </c>
      <c r="F322" s="90" t="s">
        <v>100</v>
      </c>
      <c r="G322" s="89">
        <v>22905.11</v>
      </c>
      <c r="H322" s="91">
        <v>45885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10340.91</v>
      </c>
    </row>
    <row r="323" spans="1:14" ht="15" customHeight="1" thickBot="1">
      <c r="A323" s="11" t="str">
        <f t="shared" si="16"/>
        <v>Q182728 40</v>
      </c>
      <c r="B323" s="3" t="s">
        <v>101</v>
      </c>
      <c r="C323" s="129"/>
      <c r="D323" s="131"/>
      <c r="E323" s="89">
        <v>12564.2</v>
      </c>
      <c r="F323" s="90">
        <v>284.02</v>
      </c>
      <c r="G323" s="89">
        <v>23189.13</v>
      </c>
      <c r="H323" s="91">
        <v>45895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10340.91</v>
      </c>
    </row>
    <row r="324" spans="1:14" ht="15" customHeight="1" thickBot="1">
      <c r="A324" s="11" t="str">
        <f t="shared" si="16"/>
        <v>Q182728 41</v>
      </c>
      <c r="B324" s="3" t="s">
        <v>101</v>
      </c>
      <c r="C324" s="128">
        <v>41</v>
      </c>
      <c r="D324" s="130">
        <v>10340.91</v>
      </c>
      <c r="E324" s="89">
        <v>12409.09</v>
      </c>
      <c r="F324" s="90" t="s">
        <v>100</v>
      </c>
      <c r="G324" s="89">
        <v>22750</v>
      </c>
      <c r="H324" s="91">
        <v>45916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10340.91</v>
      </c>
    </row>
    <row r="325" spans="1:14" ht="15" customHeight="1" thickBot="1">
      <c r="A325" s="11" t="str">
        <f t="shared" si="16"/>
        <v>Q182728 41</v>
      </c>
      <c r="B325" s="3" t="s">
        <v>101</v>
      </c>
      <c r="C325" s="129"/>
      <c r="D325" s="131"/>
      <c r="E325" s="89">
        <v>12409.09</v>
      </c>
      <c r="F325" s="90">
        <v>282.10000000000002</v>
      </c>
      <c r="G325" s="89">
        <v>23032.1</v>
      </c>
      <c r="H325" s="91">
        <v>45926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10340.91</v>
      </c>
    </row>
    <row r="326" spans="1:14" ht="15" customHeight="1" thickBot="1">
      <c r="A326" s="11" t="str">
        <f t="shared" si="16"/>
        <v>Q182728 42</v>
      </c>
      <c r="B326" s="3" t="s">
        <v>101</v>
      </c>
      <c r="C326" s="128">
        <v>42</v>
      </c>
      <c r="D326" s="130">
        <v>10340.91</v>
      </c>
      <c r="E326" s="89">
        <v>12253.98</v>
      </c>
      <c r="F326" s="90" t="s">
        <v>100</v>
      </c>
      <c r="G326" s="89">
        <v>22594.89</v>
      </c>
      <c r="H326" s="91">
        <v>45946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10340.91</v>
      </c>
    </row>
    <row r="327" spans="1:14" ht="15" customHeight="1" thickBot="1">
      <c r="A327" s="11" t="str">
        <f t="shared" si="16"/>
        <v>Q182728 42</v>
      </c>
      <c r="B327" s="3" t="s">
        <v>101</v>
      </c>
      <c r="C327" s="129"/>
      <c r="D327" s="131"/>
      <c r="E327" s="89">
        <v>12253.98</v>
      </c>
      <c r="F327" s="90">
        <v>280.18</v>
      </c>
      <c r="G327" s="89">
        <v>22875.07</v>
      </c>
      <c r="H327" s="91">
        <v>45956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10340.91</v>
      </c>
    </row>
    <row r="328" spans="1:14" ht="15" customHeight="1" thickBot="1">
      <c r="A328" s="11" t="str">
        <f t="shared" si="16"/>
        <v>Q182728 43</v>
      </c>
      <c r="B328" s="3" t="s">
        <v>101</v>
      </c>
      <c r="C328" s="128">
        <v>43</v>
      </c>
      <c r="D328" s="130">
        <v>10340.91</v>
      </c>
      <c r="E328" s="89">
        <v>12098.86</v>
      </c>
      <c r="F328" s="90" t="s">
        <v>100</v>
      </c>
      <c r="G328" s="89">
        <v>22439.77</v>
      </c>
      <c r="H328" s="91">
        <v>45977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10340.91</v>
      </c>
    </row>
    <row r="329" spans="1:14" ht="15" customHeight="1" thickBot="1">
      <c r="A329" s="11" t="str">
        <f t="shared" si="16"/>
        <v>Q182728 43</v>
      </c>
      <c r="B329" s="3" t="s">
        <v>101</v>
      </c>
      <c r="C329" s="129"/>
      <c r="D329" s="131"/>
      <c r="E329" s="89">
        <v>12098.86</v>
      </c>
      <c r="F329" s="90">
        <v>278.25</v>
      </c>
      <c r="G329" s="89">
        <v>22718.02</v>
      </c>
      <c r="H329" s="91">
        <v>45987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10340.91</v>
      </c>
    </row>
    <row r="330" spans="1:14" ht="15" customHeight="1" thickBot="1">
      <c r="A330" s="11" t="str">
        <f t="shared" si="16"/>
        <v>Q182728 44</v>
      </c>
      <c r="B330" s="3" t="s">
        <v>101</v>
      </c>
      <c r="C330" s="128">
        <v>44</v>
      </c>
      <c r="D330" s="130">
        <v>10340.91</v>
      </c>
      <c r="E330" s="89">
        <v>11943.75</v>
      </c>
      <c r="F330" s="90" t="s">
        <v>100</v>
      </c>
      <c r="G330" s="89">
        <v>22284.66</v>
      </c>
      <c r="H330" s="91">
        <v>46007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10340.91</v>
      </c>
    </row>
    <row r="331" spans="1:14" ht="15" customHeight="1" thickBot="1">
      <c r="A331" s="11" t="str">
        <f t="shared" si="16"/>
        <v>Q182728 44</v>
      </c>
      <c r="B331" s="3" t="s">
        <v>101</v>
      </c>
      <c r="C331" s="129"/>
      <c r="D331" s="131"/>
      <c r="E331" s="89">
        <v>11943.75</v>
      </c>
      <c r="F331" s="90">
        <v>276.33</v>
      </c>
      <c r="G331" s="89">
        <v>22560.99</v>
      </c>
      <c r="H331" s="91">
        <v>46017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10340.91</v>
      </c>
    </row>
    <row r="332" spans="1:14" ht="15" customHeight="1" thickBot="1">
      <c r="A332" s="11" t="str">
        <f t="shared" si="16"/>
        <v>Q182728 45</v>
      </c>
      <c r="B332" s="3" t="s">
        <v>101</v>
      </c>
      <c r="C332" s="128">
        <v>45</v>
      </c>
      <c r="D332" s="130">
        <v>10340.91</v>
      </c>
      <c r="E332" s="89">
        <v>11788.64</v>
      </c>
      <c r="F332" s="90" t="s">
        <v>100</v>
      </c>
      <c r="G332" s="89">
        <v>22129.55</v>
      </c>
      <c r="H332" s="91">
        <v>46038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10340.91</v>
      </c>
    </row>
    <row r="333" spans="1:14" ht="15" customHeight="1" thickBot="1">
      <c r="A333" s="11" t="str">
        <f t="shared" si="16"/>
        <v>Q182728 45</v>
      </c>
      <c r="B333" s="3" t="s">
        <v>101</v>
      </c>
      <c r="C333" s="129"/>
      <c r="D333" s="131"/>
      <c r="E333" s="89">
        <v>11788.64</v>
      </c>
      <c r="F333" s="90">
        <v>274.41000000000003</v>
      </c>
      <c r="G333" s="89">
        <v>22403.96</v>
      </c>
      <c r="H333" s="91">
        <v>46048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10340.91</v>
      </c>
    </row>
    <row r="334" spans="1:14" ht="15" customHeight="1" thickBot="1">
      <c r="A334" s="11" t="str">
        <f t="shared" si="16"/>
        <v>Q182728 46</v>
      </c>
      <c r="B334" s="3" t="s">
        <v>101</v>
      </c>
      <c r="C334" s="128">
        <v>46</v>
      </c>
      <c r="D334" s="130">
        <v>10340.91</v>
      </c>
      <c r="E334" s="89">
        <v>11633.52</v>
      </c>
      <c r="F334" s="90" t="s">
        <v>100</v>
      </c>
      <c r="G334" s="89">
        <v>21974.43</v>
      </c>
      <c r="H334" s="91">
        <v>46069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10340.91</v>
      </c>
    </row>
    <row r="335" spans="1:14" ht="15" customHeight="1" thickBot="1">
      <c r="A335" s="11" t="str">
        <f t="shared" si="16"/>
        <v>Q182728 46</v>
      </c>
      <c r="B335" s="3" t="s">
        <v>101</v>
      </c>
      <c r="C335" s="129"/>
      <c r="D335" s="131"/>
      <c r="E335" s="89">
        <v>11633.52</v>
      </c>
      <c r="F335" s="90">
        <v>272.48</v>
      </c>
      <c r="G335" s="89">
        <v>22246.91</v>
      </c>
      <c r="H335" s="91">
        <v>46079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10340.91</v>
      </c>
    </row>
    <row r="336" spans="1:14" ht="15" customHeight="1" thickBot="1">
      <c r="A336" s="11" t="str">
        <f t="shared" si="16"/>
        <v>Q182728 47</v>
      </c>
      <c r="B336" s="3" t="s">
        <v>101</v>
      </c>
      <c r="C336" s="128">
        <v>47</v>
      </c>
      <c r="D336" s="130">
        <v>10340.91</v>
      </c>
      <c r="E336" s="89">
        <v>11478.41</v>
      </c>
      <c r="F336" s="90" t="s">
        <v>100</v>
      </c>
      <c r="G336" s="89">
        <v>21819.32</v>
      </c>
      <c r="H336" s="91">
        <v>46097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10340.91</v>
      </c>
    </row>
    <row r="337" spans="1:14" ht="15" customHeight="1" thickBot="1">
      <c r="A337" s="11" t="str">
        <f t="shared" si="16"/>
        <v>Q182728 47</v>
      </c>
      <c r="B337" s="3" t="s">
        <v>101</v>
      </c>
      <c r="C337" s="129"/>
      <c r="D337" s="131"/>
      <c r="E337" s="89">
        <v>11478.41</v>
      </c>
      <c r="F337" s="90">
        <v>270.56</v>
      </c>
      <c r="G337" s="89">
        <v>22089.88</v>
      </c>
      <c r="H337" s="91">
        <v>46107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10340.91</v>
      </c>
    </row>
    <row r="338" spans="1:14" ht="15" customHeight="1" thickBot="1">
      <c r="A338" s="11" t="str">
        <f t="shared" si="16"/>
        <v>Q182728 48</v>
      </c>
      <c r="B338" s="3" t="s">
        <v>101</v>
      </c>
      <c r="C338" s="128">
        <v>48</v>
      </c>
      <c r="D338" s="130">
        <v>10340.91</v>
      </c>
      <c r="E338" s="89">
        <v>11323.29</v>
      </c>
      <c r="F338" s="90" t="s">
        <v>100</v>
      </c>
      <c r="G338" s="89">
        <v>21664.2</v>
      </c>
      <c r="H338" s="91">
        <v>46128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10340.91</v>
      </c>
    </row>
    <row r="339" spans="1:14" ht="15" customHeight="1" thickBot="1">
      <c r="A339" s="11" t="str">
        <f t="shared" si="16"/>
        <v>Q182728 48</v>
      </c>
      <c r="B339" s="3" t="s">
        <v>101</v>
      </c>
      <c r="C339" s="129"/>
      <c r="D339" s="131"/>
      <c r="E339" s="89">
        <v>11323.29</v>
      </c>
      <c r="F339" s="90">
        <v>268.64</v>
      </c>
      <c r="G339" s="89">
        <v>21932.84</v>
      </c>
      <c r="H339" s="91">
        <v>46138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10340.91</v>
      </c>
    </row>
    <row r="340" spans="1:14" ht="15" customHeight="1" thickBot="1">
      <c r="A340" s="11" t="str">
        <f t="shared" si="16"/>
        <v>Q182728 49</v>
      </c>
      <c r="B340" s="3" t="s">
        <v>101</v>
      </c>
      <c r="C340" s="128">
        <v>49</v>
      </c>
      <c r="D340" s="130">
        <v>10340.91</v>
      </c>
      <c r="E340" s="89">
        <v>11168.18</v>
      </c>
      <c r="F340" s="90" t="s">
        <v>100</v>
      </c>
      <c r="G340" s="89">
        <v>21509.09</v>
      </c>
      <c r="H340" s="91">
        <v>46158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10340.91</v>
      </c>
    </row>
    <row r="341" spans="1:14" ht="15" customHeight="1" thickBot="1">
      <c r="A341" s="11" t="str">
        <f t="shared" si="16"/>
        <v>Q182728 49</v>
      </c>
      <c r="B341" s="3" t="s">
        <v>101</v>
      </c>
      <c r="C341" s="129"/>
      <c r="D341" s="131"/>
      <c r="E341" s="89">
        <v>11168.18</v>
      </c>
      <c r="F341" s="90">
        <v>266.70999999999998</v>
      </c>
      <c r="G341" s="89">
        <v>21775.8</v>
      </c>
      <c r="H341" s="91">
        <v>46168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10340.91</v>
      </c>
    </row>
    <row r="342" spans="1:14" ht="15" customHeight="1" thickBot="1">
      <c r="A342" s="11" t="str">
        <f t="shared" si="16"/>
        <v>Q182728 50</v>
      </c>
      <c r="B342" s="3" t="s">
        <v>101</v>
      </c>
      <c r="C342" s="128">
        <v>50</v>
      </c>
      <c r="D342" s="130">
        <v>10340.91</v>
      </c>
      <c r="E342" s="89">
        <v>11013.07</v>
      </c>
      <c r="F342" s="90" t="s">
        <v>100</v>
      </c>
      <c r="G342" s="89">
        <v>21353.98</v>
      </c>
      <c r="H342" s="91">
        <v>46189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10340.91</v>
      </c>
    </row>
    <row r="343" spans="1:14" ht="15" customHeight="1" thickBot="1">
      <c r="A343" s="11" t="str">
        <f t="shared" si="16"/>
        <v>Q182728 50</v>
      </c>
      <c r="B343" s="3" t="s">
        <v>101</v>
      </c>
      <c r="C343" s="129"/>
      <c r="D343" s="131"/>
      <c r="E343" s="89">
        <v>11013.07</v>
      </c>
      <c r="F343" s="90">
        <v>264.79000000000002</v>
      </c>
      <c r="G343" s="89">
        <v>21618.77</v>
      </c>
      <c r="H343" s="91">
        <v>46199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10340.91</v>
      </c>
    </row>
    <row r="344" spans="1:14" ht="15" customHeight="1" thickBot="1">
      <c r="A344" s="11" t="str">
        <f t="shared" si="16"/>
        <v>Q182728 51</v>
      </c>
      <c r="B344" s="3" t="s">
        <v>101</v>
      </c>
      <c r="C344" s="128">
        <v>51</v>
      </c>
      <c r="D344" s="130">
        <v>10340.91</v>
      </c>
      <c r="E344" s="89">
        <v>10857.95</v>
      </c>
      <c r="F344" s="90" t="s">
        <v>100</v>
      </c>
      <c r="G344" s="89">
        <v>21198.86</v>
      </c>
      <c r="H344" s="91">
        <v>46219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10340.91</v>
      </c>
    </row>
    <row r="345" spans="1:14" ht="15" customHeight="1" thickBot="1">
      <c r="A345" s="11" t="str">
        <f t="shared" si="16"/>
        <v>Q182728 51</v>
      </c>
      <c r="B345" s="3" t="s">
        <v>101</v>
      </c>
      <c r="C345" s="129"/>
      <c r="D345" s="131"/>
      <c r="E345" s="89">
        <v>10857.95</v>
      </c>
      <c r="F345" s="90">
        <v>262.87</v>
      </c>
      <c r="G345" s="89">
        <v>21461.73</v>
      </c>
      <c r="H345" s="91">
        <v>46229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10340.91</v>
      </c>
    </row>
    <row r="346" spans="1:14" ht="15" customHeight="1" thickBot="1">
      <c r="A346" s="11" t="str">
        <f t="shared" si="16"/>
        <v>Q182728 52</v>
      </c>
      <c r="B346" s="3" t="s">
        <v>101</v>
      </c>
      <c r="C346" s="128">
        <v>52</v>
      </c>
      <c r="D346" s="130">
        <v>10340.91</v>
      </c>
      <c r="E346" s="89">
        <v>10702.84</v>
      </c>
      <c r="F346" s="90" t="s">
        <v>100</v>
      </c>
      <c r="G346" s="89">
        <v>21043.75</v>
      </c>
      <c r="H346" s="91">
        <v>46250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10340.91</v>
      </c>
    </row>
    <row r="347" spans="1:14" ht="15" customHeight="1" thickBot="1">
      <c r="A347" s="11" t="str">
        <f t="shared" si="16"/>
        <v>Q182728 52</v>
      </c>
      <c r="B347" s="3" t="s">
        <v>101</v>
      </c>
      <c r="C347" s="129"/>
      <c r="D347" s="131"/>
      <c r="E347" s="89">
        <v>10702.84</v>
      </c>
      <c r="F347" s="90">
        <v>260.94</v>
      </c>
      <c r="G347" s="89">
        <v>21304.69</v>
      </c>
      <c r="H347" s="91">
        <v>46260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10340.91</v>
      </c>
    </row>
    <row r="348" spans="1:14" ht="15" customHeight="1" thickBot="1">
      <c r="A348" s="11" t="str">
        <f t="shared" si="16"/>
        <v>Q182728 53</v>
      </c>
      <c r="B348" s="3" t="s">
        <v>101</v>
      </c>
      <c r="C348" s="128">
        <v>53</v>
      </c>
      <c r="D348" s="130">
        <v>10340.91</v>
      </c>
      <c r="E348" s="89">
        <v>10547.73</v>
      </c>
      <c r="F348" s="90" t="s">
        <v>100</v>
      </c>
      <c r="G348" s="89">
        <v>20888.64</v>
      </c>
      <c r="H348" s="91">
        <v>46281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10340.91</v>
      </c>
    </row>
    <row r="349" spans="1:14" ht="15" customHeight="1" thickBot="1">
      <c r="A349" s="11" t="str">
        <f t="shared" si="16"/>
        <v>Q182728 53</v>
      </c>
      <c r="B349" s="3" t="s">
        <v>101</v>
      </c>
      <c r="C349" s="129"/>
      <c r="D349" s="131"/>
      <c r="E349" s="89">
        <v>10547.73</v>
      </c>
      <c r="F349" s="90">
        <v>259.02</v>
      </c>
      <c r="G349" s="89">
        <v>21147.66</v>
      </c>
      <c r="H349" s="91">
        <v>46291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10340.91</v>
      </c>
    </row>
    <row r="350" spans="1:14" ht="15" customHeight="1" thickBot="1">
      <c r="A350" s="11" t="str">
        <f t="shared" si="16"/>
        <v>Q182728 54</v>
      </c>
      <c r="B350" s="3" t="s">
        <v>101</v>
      </c>
      <c r="C350" s="128">
        <v>54</v>
      </c>
      <c r="D350" s="130">
        <v>10340.91</v>
      </c>
      <c r="E350" s="89">
        <v>10392.61</v>
      </c>
      <c r="F350" s="90" t="s">
        <v>100</v>
      </c>
      <c r="G350" s="89">
        <v>20733.52</v>
      </c>
      <c r="H350" s="91">
        <v>46311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10340.91</v>
      </c>
    </row>
    <row r="351" spans="1:14" ht="15" customHeight="1" thickBot="1">
      <c r="A351" s="11" t="str">
        <f t="shared" si="16"/>
        <v>Q182728 54</v>
      </c>
      <c r="B351" s="3" t="s">
        <v>101</v>
      </c>
      <c r="C351" s="129"/>
      <c r="D351" s="131"/>
      <c r="E351" s="89">
        <v>10392.61</v>
      </c>
      <c r="F351" s="90">
        <v>257.10000000000002</v>
      </c>
      <c r="G351" s="89">
        <v>20990.62</v>
      </c>
      <c r="H351" s="91">
        <v>46321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10340.91</v>
      </c>
    </row>
    <row r="352" spans="1:14" ht="15" customHeight="1" thickBot="1">
      <c r="A352" s="11" t="str">
        <f t="shared" si="16"/>
        <v>Q182728 55</v>
      </c>
      <c r="B352" s="3" t="s">
        <v>101</v>
      </c>
      <c r="C352" s="128">
        <v>55</v>
      </c>
      <c r="D352" s="130">
        <v>10340.91</v>
      </c>
      <c r="E352" s="89">
        <v>10237.5</v>
      </c>
      <c r="F352" s="90" t="s">
        <v>100</v>
      </c>
      <c r="G352" s="89">
        <v>20578.41</v>
      </c>
      <c r="H352" s="91">
        <v>46342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10340.91</v>
      </c>
    </row>
    <row r="353" spans="1:14" ht="15" customHeight="1" thickBot="1">
      <c r="A353" s="11" t="str">
        <f t="shared" si="16"/>
        <v>Q182728 55</v>
      </c>
      <c r="B353" s="3" t="s">
        <v>101</v>
      </c>
      <c r="C353" s="129"/>
      <c r="D353" s="131"/>
      <c r="E353" s="89">
        <v>10237.5</v>
      </c>
      <c r="F353" s="90">
        <v>255.17</v>
      </c>
      <c r="G353" s="89">
        <v>20833.580000000002</v>
      </c>
      <c r="H353" s="91">
        <v>46352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10340.91</v>
      </c>
    </row>
    <row r="354" spans="1:14" ht="15" customHeight="1" thickBot="1">
      <c r="A354" s="11" t="str">
        <f t="shared" si="16"/>
        <v>Q182728 56</v>
      </c>
      <c r="B354" s="3" t="s">
        <v>101</v>
      </c>
      <c r="C354" s="128">
        <v>56</v>
      </c>
      <c r="D354" s="130">
        <v>10340.91</v>
      </c>
      <c r="E354" s="89">
        <v>10082.39</v>
      </c>
      <c r="F354" s="90" t="s">
        <v>100</v>
      </c>
      <c r="G354" s="89">
        <v>20423.3</v>
      </c>
      <c r="H354" s="91">
        <v>46372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10340.91</v>
      </c>
    </row>
    <row r="355" spans="1:14" ht="15" customHeight="1" thickBot="1">
      <c r="A355" s="11" t="str">
        <f t="shared" si="16"/>
        <v>Q182728 56</v>
      </c>
      <c r="B355" s="3" t="s">
        <v>101</v>
      </c>
      <c r="C355" s="129"/>
      <c r="D355" s="131"/>
      <c r="E355" s="89">
        <v>10082.39</v>
      </c>
      <c r="F355" s="90">
        <v>253.25</v>
      </c>
      <c r="G355" s="89">
        <v>20676.55</v>
      </c>
      <c r="H355" s="91">
        <v>46382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10340.91</v>
      </c>
    </row>
    <row r="356" spans="1:14" ht="15" customHeight="1" thickBot="1">
      <c r="A356" s="11" t="str">
        <f t="shared" si="16"/>
        <v>Q182728 57</v>
      </c>
      <c r="B356" s="3" t="s">
        <v>101</v>
      </c>
      <c r="C356" s="128">
        <v>57</v>
      </c>
      <c r="D356" s="130">
        <v>10340.91</v>
      </c>
      <c r="E356" s="89">
        <v>9927.27</v>
      </c>
      <c r="F356" s="90" t="s">
        <v>100</v>
      </c>
      <c r="G356" s="89">
        <v>20268.18</v>
      </c>
      <c r="H356" s="91">
        <v>46403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10340.91</v>
      </c>
    </row>
    <row r="357" spans="1:14" ht="15" customHeight="1" thickBot="1">
      <c r="A357" s="11" t="str">
        <f t="shared" si="16"/>
        <v>Q182728 57</v>
      </c>
      <c r="B357" s="3" t="s">
        <v>101</v>
      </c>
      <c r="C357" s="129"/>
      <c r="D357" s="131"/>
      <c r="E357" s="89">
        <v>9927.27</v>
      </c>
      <c r="F357" s="90">
        <v>251.33</v>
      </c>
      <c r="G357" s="89">
        <v>20519.509999999998</v>
      </c>
      <c r="H357" s="91">
        <v>46413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10340.91</v>
      </c>
    </row>
    <row r="358" spans="1:14" ht="15" customHeight="1" thickBot="1">
      <c r="A358" s="11" t="str">
        <f t="shared" si="16"/>
        <v>Q182728 58</v>
      </c>
      <c r="B358" s="3" t="s">
        <v>101</v>
      </c>
      <c r="C358" s="128">
        <v>58</v>
      </c>
      <c r="D358" s="130">
        <v>10340.91</v>
      </c>
      <c r="E358" s="89">
        <v>9772.16</v>
      </c>
      <c r="F358" s="90" t="s">
        <v>100</v>
      </c>
      <c r="G358" s="89">
        <v>20113.07</v>
      </c>
      <c r="H358" s="91">
        <v>46434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10340.91</v>
      </c>
    </row>
    <row r="359" spans="1:14" ht="15" customHeight="1" thickBot="1">
      <c r="A359" s="11" t="str">
        <f t="shared" si="16"/>
        <v>Q182728 58</v>
      </c>
      <c r="B359" s="3" t="s">
        <v>101</v>
      </c>
      <c r="C359" s="129"/>
      <c r="D359" s="131"/>
      <c r="E359" s="89">
        <v>9772.16</v>
      </c>
      <c r="F359" s="90">
        <v>249.4</v>
      </c>
      <c r="G359" s="89">
        <v>20362.47</v>
      </c>
      <c r="H359" s="91">
        <v>46444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10340.91</v>
      </c>
    </row>
    <row r="360" spans="1:14" ht="15" customHeight="1" thickBot="1">
      <c r="A360" s="11" t="str">
        <f t="shared" si="16"/>
        <v>Q182728 59</v>
      </c>
      <c r="B360" s="3" t="s">
        <v>101</v>
      </c>
      <c r="C360" s="128">
        <v>59</v>
      </c>
      <c r="D360" s="130">
        <v>10340.91</v>
      </c>
      <c r="E360" s="89">
        <v>9617.0400000000009</v>
      </c>
      <c r="F360" s="90" t="s">
        <v>100</v>
      </c>
      <c r="G360" s="89">
        <v>19957.95</v>
      </c>
      <c r="H360" s="91">
        <v>46462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10340.91</v>
      </c>
    </row>
    <row r="361" spans="1:14" ht="15" customHeight="1" thickBot="1">
      <c r="A361" s="11" t="str">
        <f t="shared" si="16"/>
        <v>Q182728 59</v>
      </c>
      <c r="B361" s="3" t="s">
        <v>101</v>
      </c>
      <c r="C361" s="129"/>
      <c r="D361" s="131"/>
      <c r="E361" s="89">
        <v>9617.0400000000009</v>
      </c>
      <c r="F361" s="90">
        <v>247.48</v>
      </c>
      <c r="G361" s="89">
        <v>20205.43</v>
      </c>
      <c r="H361" s="91">
        <v>46472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10340.91</v>
      </c>
    </row>
    <row r="362" spans="1:14" ht="15" customHeight="1" thickBot="1">
      <c r="A362" s="11" t="str">
        <f t="shared" ref="A362:A425" si="19">B362&amp;" "&amp;IF(C362="",C361,C362)</f>
        <v>Q182728 60</v>
      </c>
      <c r="B362" s="3" t="s">
        <v>101</v>
      </c>
      <c r="C362" s="128">
        <v>60</v>
      </c>
      <c r="D362" s="130">
        <v>10340.91</v>
      </c>
      <c r="E362" s="89">
        <v>9461.93</v>
      </c>
      <c r="F362" s="90" t="s">
        <v>100</v>
      </c>
      <c r="G362" s="89">
        <v>19802.84</v>
      </c>
      <c r="H362" s="91">
        <v>46493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10340.91</v>
      </c>
    </row>
    <row r="363" spans="1:14" ht="15" customHeight="1" thickBot="1">
      <c r="A363" s="11" t="str">
        <f t="shared" si="19"/>
        <v>Q182728 60</v>
      </c>
      <c r="B363" s="3" t="s">
        <v>101</v>
      </c>
      <c r="C363" s="129"/>
      <c r="D363" s="131"/>
      <c r="E363" s="89">
        <v>9461.93</v>
      </c>
      <c r="F363" s="90">
        <v>245.56</v>
      </c>
      <c r="G363" s="89">
        <v>20048.400000000001</v>
      </c>
      <c r="H363" s="91">
        <v>46503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10340.91</v>
      </c>
    </row>
    <row r="364" spans="1:14" ht="15" customHeight="1" thickBot="1">
      <c r="A364" s="11" t="str">
        <f t="shared" si="19"/>
        <v>Q182728 61</v>
      </c>
      <c r="B364" s="3" t="s">
        <v>101</v>
      </c>
      <c r="C364" s="128">
        <v>61</v>
      </c>
      <c r="D364" s="130">
        <v>10340.91</v>
      </c>
      <c r="E364" s="89">
        <v>9306.82</v>
      </c>
      <c r="F364" s="90" t="s">
        <v>100</v>
      </c>
      <c r="G364" s="89">
        <v>19647.73</v>
      </c>
      <c r="H364" s="91">
        <v>46523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10340.91</v>
      </c>
    </row>
    <row r="365" spans="1:14" ht="15" customHeight="1" thickBot="1">
      <c r="A365" s="11" t="str">
        <f t="shared" si="19"/>
        <v>Q182728 61</v>
      </c>
      <c r="B365" s="3" t="s">
        <v>101</v>
      </c>
      <c r="C365" s="129"/>
      <c r="D365" s="131"/>
      <c r="E365" s="89">
        <v>9306.82</v>
      </c>
      <c r="F365" s="90">
        <v>243.63</v>
      </c>
      <c r="G365" s="89">
        <v>19891.36</v>
      </c>
      <c r="H365" s="91">
        <v>46533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10340.91</v>
      </c>
    </row>
    <row r="366" spans="1:14" ht="15" customHeight="1" thickBot="1">
      <c r="A366" s="11" t="str">
        <f t="shared" si="19"/>
        <v>Q182728 62</v>
      </c>
      <c r="B366" s="3" t="s">
        <v>101</v>
      </c>
      <c r="C366" s="128">
        <v>62</v>
      </c>
      <c r="D366" s="130">
        <v>10340.91</v>
      </c>
      <c r="E366" s="89">
        <v>9151.7000000000007</v>
      </c>
      <c r="F366" s="90" t="s">
        <v>100</v>
      </c>
      <c r="G366" s="89">
        <v>19492.61</v>
      </c>
      <c r="H366" s="91">
        <v>46554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10340.91</v>
      </c>
    </row>
    <row r="367" spans="1:14" ht="15" customHeight="1" thickBot="1">
      <c r="A367" s="11" t="str">
        <f t="shared" si="19"/>
        <v>Q182728 62</v>
      </c>
      <c r="B367" s="3" t="s">
        <v>101</v>
      </c>
      <c r="C367" s="129"/>
      <c r="D367" s="131"/>
      <c r="E367" s="89">
        <v>9151.7000000000007</v>
      </c>
      <c r="F367" s="90">
        <v>241.71</v>
      </c>
      <c r="G367" s="89">
        <v>19734.32</v>
      </c>
      <c r="H367" s="91">
        <v>46564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10340.91</v>
      </c>
    </row>
    <row r="368" spans="1:14" ht="15" customHeight="1" thickBot="1">
      <c r="A368" s="11" t="str">
        <f t="shared" si="19"/>
        <v>Q182728 63</v>
      </c>
      <c r="B368" s="3" t="s">
        <v>101</v>
      </c>
      <c r="C368" s="128">
        <v>63</v>
      </c>
      <c r="D368" s="130">
        <v>10340.91</v>
      </c>
      <c r="E368" s="89">
        <v>8996.59</v>
      </c>
      <c r="F368" s="90" t="s">
        <v>100</v>
      </c>
      <c r="G368" s="89">
        <v>19337.5</v>
      </c>
      <c r="H368" s="91">
        <v>46584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10340.91</v>
      </c>
    </row>
    <row r="369" spans="1:14" ht="15" customHeight="1" thickBot="1">
      <c r="A369" s="11" t="str">
        <f t="shared" si="19"/>
        <v>Q182728 63</v>
      </c>
      <c r="B369" s="3" t="s">
        <v>101</v>
      </c>
      <c r="C369" s="129"/>
      <c r="D369" s="131"/>
      <c r="E369" s="89">
        <v>8996.59</v>
      </c>
      <c r="F369" s="90">
        <v>239.79</v>
      </c>
      <c r="G369" s="89">
        <v>19577.29</v>
      </c>
      <c r="H369" s="91">
        <v>46594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10340.91</v>
      </c>
    </row>
    <row r="370" spans="1:14" ht="15" customHeight="1" thickBot="1">
      <c r="A370" s="11" t="str">
        <f t="shared" si="19"/>
        <v>Q182728 64</v>
      </c>
      <c r="B370" s="3" t="s">
        <v>101</v>
      </c>
      <c r="C370" s="128">
        <v>64</v>
      </c>
      <c r="D370" s="130">
        <v>10340.91</v>
      </c>
      <c r="E370" s="89">
        <v>8841.48</v>
      </c>
      <c r="F370" s="90" t="s">
        <v>100</v>
      </c>
      <c r="G370" s="89">
        <v>19182.39</v>
      </c>
      <c r="H370" s="91">
        <v>46615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10340.91</v>
      </c>
    </row>
    <row r="371" spans="1:14" ht="15" customHeight="1" thickBot="1">
      <c r="A371" s="11" t="str">
        <f t="shared" si="19"/>
        <v>Q182728 64</v>
      </c>
      <c r="B371" s="3" t="s">
        <v>101</v>
      </c>
      <c r="C371" s="129"/>
      <c r="D371" s="131"/>
      <c r="E371" s="89">
        <v>8841.48</v>
      </c>
      <c r="F371" s="90">
        <v>237.86</v>
      </c>
      <c r="G371" s="89">
        <v>19420.25</v>
      </c>
      <c r="H371" s="91">
        <v>46625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10340.91</v>
      </c>
    </row>
    <row r="372" spans="1:14" ht="15" customHeight="1" thickBot="1">
      <c r="A372" s="11" t="str">
        <f t="shared" si="19"/>
        <v>Q182728 65</v>
      </c>
      <c r="B372" s="3" t="s">
        <v>101</v>
      </c>
      <c r="C372" s="128">
        <v>65</v>
      </c>
      <c r="D372" s="130">
        <v>10340.91</v>
      </c>
      <c r="E372" s="89">
        <v>8686.36</v>
      </c>
      <c r="F372" s="90" t="s">
        <v>100</v>
      </c>
      <c r="G372" s="89">
        <v>19027.27</v>
      </c>
      <c r="H372" s="91">
        <v>46646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10340.91</v>
      </c>
    </row>
    <row r="373" spans="1:14" ht="15" customHeight="1" thickBot="1">
      <c r="A373" s="11" t="str">
        <f t="shared" si="19"/>
        <v>Q182728 65</v>
      </c>
      <c r="B373" s="3" t="s">
        <v>101</v>
      </c>
      <c r="C373" s="129"/>
      <c r="D373" s="131"/>
      <c r="E373" s="89">
        <v>8686.36</v>
      </c>
      <c r="F373" s="90">
        <v>235.94</v>
      </c>
      <c r="G373" s="89">
        <v>19263.21</v>
      </c>
      <c r="H373" s="91">
        <v>46656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10340.91</v>
      </c>
    </row>
    <row r="374" spans="1:14" ht="15" customHeight="1" thickBot="1">
      <c r="A374" s="11" t="str">
        <f t="shared" si="19"/>
        <v>Q182728 66</v>
      </c>
      <c r="B374" s="3" t="s">
        <v>101</v>
      </c>
      <c r="C374" s="128">
        <v>66</v>
      </c>
      <c r="D374" s="130">
        <v>10340.91</v>
      </c>
      <c r="E374" s="89">
        <v>8531.25</v>
      </c>
      <c r="F374" s="90" t="s">
        <v>100</v>
      </c>
      <c r="G374" s="89">
        <v>18872.16</v>
      </c>
      <c r="H374" s="91">
        <v>46676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10340.91</v>
      </c>
    </row>
    <row r="375" spans="1:14" ht="15" customHeight="1" thickBot="1">
      <c r="A375" s="11" t="str">
        <f t="shared" si="19"/>
        <v>Q182728 66</v>
      </c>
      <c r="B375" s="3" t="s">
        <v>101</v>
      </c>
      <c r="C375" s="129"/>
      <c r="D375" s="131"/>
      <c r="E375" s="89">
        <v>8531.25</v>
      </c>
      <c r="F375" s="90">
        <v>234.01</v>
      </c>
      <c r="G375" s="89">
        <v>19106.169999999998</v>
      </c>
      <c r="H375" s="91">
        <v>46686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10340.91</v>
      </c>
    </row>
    <row r="376" spans="1:14" ht="15" customHeight="1" thickBot="1">
      <c r="A376" s="11" t="str">
        <f t="shared" si="19"/>
        <v>Q182728 67</v>
      </c>
      <c r="B376" s="3" t="s">
        <v>101</v>
      </c>
      <c r="C376" s="128">
        <v>67</v>
      </c>
      <c r="D376" s="130">
        <v>10340.91</v>
      </c>
      <c r="E376" s="89">
        <v>8376.14</v>
      </c>
      <c r="F376" s="90" t="s">
        <v>100</v>
      </c>
      <c r="G376" s="89">
        <v>18717.05</v>
      </c>
      <c r="H376" s="91">
        <v>46707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10340.91</v>
      </c>
    </row>
    <row r="377" spans="1:14" ht="15" customHeight="1" thickBot="1">
      <c r="A377" s="11" t="str">
        <f t="shared" si="19"/>
        <v>Q182728 67</v>
      </c>
      <c r="B377" s="3" t="s">
        <v>101</v>
      </c>
      <c r="C377" s="129"/>
      <c r="D377" s="131"/>
      <c r="E377" s="89">
        <v>8376.14</v>
      </c>
      <c r="F377" s="90">
        <v>232.09</v>
      </c>
      <c r="G377" s="89">
        <v>18949.14</v>
      </c>
      <c r="H377" s="91">
        <v>46717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10340.91</v>
      </c>
    </row>
    <row r="378" spans="1:14" ht="15" customHeight="1" thickBot="1">
      <c r="A378" s="11" t="str">
        <f t="shared" si="19"/>
        <v>Q182728 68</v>
      </c>
      <c r="B378" s="3" t="s">
        <v>101</v>
      </c>
      <c r="C378" s="128">
        <v>68</v>
      </c>
      <c r="D378" s="130">
        <v>10340.91</v>
      </c>
      <c r="E378" s="89">
        <v>8221.02</v>
      </c>
      <c r="F378" s="90" t="s">
        <v>100</v>
      </c>
      <c r="G378" s="89">
        <v>18561.93</v>
      </c>
      <c r="H378" s="91">
        <v>46737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10340.91</v>
      </c>
    </row>
    <row r="379" spans="1:14" ht="15" customHeight="1" thickBot="1">
      <c r="A379" s="11" t="str">
        <f t="shared" si="19"/>
        <v>Q182728 68</v>
      </c>
      <c r="B379" s="3" t="s">
        <v>101</v>
      </c>
      <c r="C379" s="129"/>
      <c r="D379" s="131"/>
      <c r="E379" s="89">
        <v>8221.02</v>
      </c>
      <c r="F379" s="90">
        <v>230.17</v>
      </c>
      <c r="G379" s="89">
        <v>18792.099999999999</v>
      </c>
      <c r="H379" s="91">
        <v>46747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10340.91</v>
      </c>
    </row>
    <row r="380" spans="1:14" ht="15" customHeight="1" thickBot="1">
      <c r="A380" s="11" t="str">
        <f t="shared" si="19"/>
        <v>Q182728 69</v>
      </c>
      <c r="B380" s="3" t="s">
        <v>101</v>
      </c>
      <c r="C380" s="128">
        <v>69</v>
      </c>
      <c r="D380" s="130">
        <v>10340.91</v>
      </c>
      <c r="E380" s="89">
        <v>8065.91</v>
      </c>
      <c r="F380" s="90" t="s">
        <v>100</v>
      </c>
      <c r="G380" s="89">
        <v>18406.82</v>
      </c>
      <c r="H380" s="91">
        <v>46768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10340.91</v>
      </c>
    </row>
    <row r="381" spans="1:14" ht="15" customHeight="1" thickBot="1">
      <c r="A381" s="11" t="str">
        <f t="shared" si="19"/>
        <v>Q182728 69</v>
      </c>
      <c r="B381" s="3" t="s">
        <v>101</v>
      </c>
      <c r="C381" s="129"/>
      <c r="D381" s="131"/>
      <c r="E381" s="89">
        <v>8065.91</v>
      </c>
      <c r="F381" s="90">
        <v>228.24</v>
      </c>
      <c r="G381" s="89">
        <v>18635.060000000001</v>
      </c>
      <c r="H381" s="91">
        <v>46778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10340.91</v>
      </c>
    </row>
    <row r="382" spans="1:14" ht="15" customHeight="1" thickBot="1">
      <c r="A382" s="11" t="str">
        <f t="shared" si="19"/>
        <v>Q182728 70</v>
      </c>
      <c r="B382" s="3" t="s">
        <v>101</v>
      </c>
      <c r="C382" s="128">
        <v>70</v>
      </c>
      <c r="D382" s="130">
        <v>10340.91</v>
      </c>
      <c r="E382" s="89">
        <v>7910.79</v>
      </c>
      <c r="F382" s="90" t="s">
        <v>100</v>
      </c>
      <c r="G382" s="89">
        <v>18251.7</v>
      </c>
      <c r="H382" s="91">
        <v>46799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10340.91</v>
      </c>
    </row>
    <row r="383" spans="1:14" ht="15" customHeight="1" thickBot="1">
      <c r="A383" s="11" t="str">
        <f t="shared" si="19"/>
        <v>Q182728 70</v>
      </c>
      <c r="B383" s="3" t="s">
        <v>101</v>
      </c>
      <c r="C383" s="129"/>
      <c r="D383" s="131"/>
      <c r="E383" s="89">
        <v>7910.79</v>
      </c>
      <c r="F383" s="90">
        <v>226.32</v>
      </c>
      <c r="G383" s="89">
        <v>18478.02</v>
      </c>
      <c r="H383" s="91">
        <v>46809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10340.91</v>
      </c>
    </row>
    <row r="384" spans="1:14" ht="15" customHeight="1" thickBot="1">
      <c r="A384" s="11" t="str">
        <f t="shared" si="19"/>
        <v>Q182728 71</v>
      </c>
      <c r="B384" s="3" t="s">
        <v>101</v>
      </c>
      <c r="C384" s="128">
        <v>71</v>
      </c>
      <c r="D384" s="130">
        <v>10340.91</v>
      </c>
      <c r="E384" s="89">
        <v>7755.68</v>
      </c>
      <c r="F384" s="90" t="s">
        <v>100</v>
      </c>
      <c r="G384" s="89">
        <v>18096.59</v>
      </c>
      <c r="H384" s="91">
        <v>46828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10340.91</v>
      </c>
    </row>
    <row r="385" spans="1:14" ht="15" customHeight="1" thickBot="1">
      <c r="A385" s="11" t="str">
        <f t="shared" si="19"/>
        <v>Q182728 71</v>
      </c>
      <c r="B385" s="3" t="s">
        <v>101</v>
      </c>
      <c r="C385" s="129"/>
      <c r="D385" s="131"/>
      <c r="E385" s="89">
        <v>7755.68</v>
      </c>
      <c r="F385" s="90">
        <v>224.4</v>
      </c>
      <c r="G385" s="89">
        <v>18320.990000000002</v>
      </c>
      <c r="H385" s="91">
        <v>46838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10340.91</v>
      </c>
    </row>
    <row r="386" spans="1:14" ht="15" customHeight="1" thickBot="1">
      <c r="A386" s="11" t="str">
        <f t="shared" si="19"/>
        <v>Q182728 72</v>
      </c>
      <c r="B386" s="3" t="s">
        <v>101</v>
      </c>
      <c r="C386" s="128">
        <v>72</v>
      </c>
      <c r="D386" s="130">
        <v>10340.91</v>
      </c>
      <c r="E386" s="89">
        <v>7600.57</v>
      </c>
      <c r="F386" s="90" t="s">
        <v>100</v>
      </c>
      <c r="G386" s="89">
        <v>17941.48</v>
      </c>
      <c r="H386" s="91">
        <v>46859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10340.91</v>
      </c>
    </row>
    <row r="387" spans="1:14" ht="15" customHeight="1" thickBot="1">
      <c r="A387" s="11" t="str">
        <f t="shared" si="19"/>
        <v>Q182728 72</v>
      </c>
      <c r="B387" s="3" t="s">
        <v>101</v>
      </c>
      <c r="C387" s="129"/>
      <c r="D387" s="131"/>
      <c r="E387" s="89">
        <v>7600.57</v>
      </c>
      <c r="F387" s="90">
        <v>222.47</v>
      </c>
      <c r="G387" s="89">
        <v>18163.95</v>
      </c>
      <c r="H387" s="91">
        <v>46869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10340.91</v>
      </c>
    </row>
    <row r="388" spans="1:14" ht="15" customHeight="1" thickBot="1">
      <c r="A388" s="11" t="str">
        <f t="shared" si="19"/>
        <v>Q182728 73</v>
      </c>
      <c r="B388" s="3" t="s">
        <v>101</v>
      </c>
      <c r="C388" s="128">
        <v>73</v>
      </c>
      <c r="D388" s="130">
        <v>10340.91</v>
      </c>
      <c r="E388" s="89">
        <v>7445.45</v>
      </c>
      <c r="F388" s="90" t="s">
        <v>100</v>
      </c>
      <c r="G388" s="89">
        <v>17786.36</v>
      </c>
      <c r="H388" s="91">
        <v>46889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10340.91</v>
      </c>
    </row>
    <row r="389" spans="1:14" ht="15" customHeight="1" thickBot="1">
      <c r="A389" s="11" t="str">
        <f t="shared" si="19"/>
        <v>Q182728 73</v>
      </c>
      <c r="B389" s="3" t="s">
        <v>101</v>
      </c>
      <c r="C389" s="129"/>
      <c r="D389" s="131"/>
      <c r="E389" s="89">
        <v>7445.45</v>
      </c>
      <c r="F389" s="90">
        <v>220.55</v>
      </c>
      <c r="G389" s="89">
        <v>18006.91</v>
      </c>
      <c r="H389" s="91">
        <v>46899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10340.91</v>
      </c>
    </row>
    <row r="390" spans="1:14" ht="15" customHeight="1" thickBot="1">
      <c r="A390" s="11" t="str">
        <f t="shared" si="19"/>
        <v>Q182728 74</v>
      </c>
      <c r="B390" s="3" t="s">
        <v>101</v>
      </c>
      <c r="C390" s="128">
        <v>74</v>
      </c>
      <c r="D390" s="130">
        <v>10340.91</v>
      </c>
      <c r="E390" s="89">
        <v>7290.34</v>
      </c>
      <c r="F390" s="90" t="s">
        <v>100</v>
      </c>
      <c r="G390" s="89">
        <v>17631.25</v>
      </c>
      <c r="H390" s="91">
        <v>46920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10340.91</v>
      </c>
    </row>
    <row r="391" spans="1:14" ht="15" customHeight="1" thickBot="1">
      <c r="A391" s="11" t="str">
        <f t="shared" si="19"/>
        <v>Q182728 74</v>
      </c>
      <c r="B391" s="3" t="s">
        <v>101</v>
      </c>
      <c r="C391" s="129"/>
      <c r="D391" s="131"/>
      <c r="E391" s="89">
        <v>7290.34</v>
      </c>
      <c r="F391" s="90">
        <v>218.63</v>
      </c>
      <c r="G391" s="89">
        <v>17849.88</v>
      </c>
      <c r="H391" s="91">
        <v>46930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10340.91</v>
      </c>
    </row>
    <row r="392" spans="1:14" ht="15" customHeight="1" thickBot="1">
      <c r="A392" s="11" t="str">
        <f t="shared" si="19"/>
        <v>Q182728 75</v>
      </c>
      <c r="B392" s="3" t="s">
        <v>101</v>
      </c>
      <c r="C392" s="128">
        <v>75</v>
      </c>
      <c r="D392" s="130">
        <v>10340.91</v>
      </c>
      <c r="E392" s="89">
        <v>7135.23</v>
      </c>
      <c r="F392" s="90" t="s">
        <v>100</v>
      </c>
      <c r="G392" s="89">
        <v>17476.14</v>
      </c>
      <c r="H392" s="91">
        <v>46950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10340.91</v>
      </c>
    </row>
    <row r="393" spans="1:14" ht="15" customHeight="1" thickBot="1">
      <c r="A393" s="11" t="str">
        <f t="shared" si="19"/>
        <v>Q182728 75</v>
      </c>
      <c r="B393" s="3" t="s">
        <v>101</v>
      </c>
      <c r="C393" s="129"/>
      <c r="D393" s="131"/>
      <c r="E393" s="89">
        <v>7135.23</v>
      </c>
      <c r="F393" s="90">
        <v>216.7</v>
      </c>
      <c r="G393" s="89">
        <v>17692.84</v>
      </c>
      <c r="H393" s="91">
        <v>46960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10340.91</v>
      </c>
    </row>
    <row r="394" spans="1:14" ht="15" customHeight="1" thickBot="1">
      <c r="A394" s="11" t="str">
        <f t="shared" si="19"/>
        <v>Q182728 76</v>
      </c>
      <c r="B394" s="3" t="s">
        <v>101</v>
      </c>
      <c r="C394" s="128">
        <v>76</v>
      </c>
      <c r="D394" s="130">
        <v>10340.91</v>
      </c>
      <c r="E394" s="89">
        <v>6980.11</v>
      </c>
      <c r="F394" s="90" t="s">
        <v>100</v>
      </c>
      <c r="G394" s="89">
        <v>17321.02</v>
      </c>
      <c r="H394" s="91">
        <v>46981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10340.91</v>
      </c>
    </row>
    <row r="395" spans="1:14" ht="15" customHeight="1" thickBot="1">
      <c r="A395" s="11" t="str">
        <f t="shared" si="19"/>
        <v>Q182728 76</v>
      </c>
      <c r="B395" s="3" t="s">
        <v>101</v>
      </c>
      <c r="C395" s="129"/>
      <c r="D395" s="131"/>
      <c r="E395" s="89">
        <v>6980.11</v>
      </c>
      <c r="F395" s="90">
        <v>214.78</v>
      </c>
      <c r="G395" s="89">
        <v>17535.8</v>
      </c>
      <c r="H395" s="91">
        <v>46991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10340.91</v>
      </c>
    </row>
    <row r="396" spans="1:14" ht="15" customHeight="1" thickBot="1">
      <c r="A396" s="11" t="str">
        <f t="shared" si="19"/>
        <v>Q182728 77</v>
      </c>
      <c r="B396" s="3" t="s">
        <v>101</v>
      </c>
      <c r="C396" s="128">
        <v>77</v>
      </c>
      <c r="D396" s="130">
        <v>10340.91</v>
      </c>
      <c r="E396" s="89">
        <v>6825</v>
      </c>
      <c r="F396" s="90" t="s">
        <v>100</v>
      </c>
      <c r="G396" s="89">
        <v>17165.91</v>
      </c>
      <c r="H396" s="91">
        <v>47012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10340.91</v>
      </c>
    </row>
    <row r="397" spans="1:14" ht="15" customHeight="1" thickBot="1">
      <c r="A397" s="11" t="str">
        <f t="shared" si="19"/>
        <v>Q182728 77</v>
      </c>
      <c r="B397" s="3" t="s">
        <v>101</v>
      </c>
      <c r="C397" s="129"/>
      <c r="D397" s="131"/>
      <c r="E397" s="89">
        <v>6825</v>
      </c>
      <c r="F397" s="90">
        <v>212.86</v>
      </c>
      <c r="G397" s="89">
        <v>17378.77</v>
      </c>
      <c r="H397" s="91">
        <v>47022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10340.91</v>
      </c>
    </row>
    <row r="398" spans="1:14" ht="15" customHeight="1" thickBot="1">
      <c r="A398" s="11" t="str">
        <f t="shared" si="19"/>
        <v>Q182728 78</v>
      </c>
      <c r="B398" s="3" t="s">
        <v>101</v>
      </c>
      <c r="C398" s="128">
        <v>78</v>
      </c>
      <c r="D398" s="130">
        <v>10340.91</v>
      </c>
      <c r="E398" s="89">
        <v>6669.89</v>
      </c>
      <c r="F398" s="90" t="s">
        <v>100</v>
      </c>
      <c r="G398" s="89">
        <v>17010.8</v>
      </c>
      <c r="H398" s="91">
        <v>47042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10340.91</v>
      </c>
    </row>
    <row r="399" spans="1:14" ht="15" customHeight="1" thickBot="1">
      <c r="A399" s="11" t="str">
        <f t="shared" si="19"/>
        <v>Q182728 78</v>
      </c>
      <c r="B399" s="3" t="s">
        <v>101</v>
      </c>
      <c r="C399" s="129"/>
      <c r="D399" s="131"/>
      <c r="E399" s="89">
        <v>6669.89</v>
      </c>
      <c r="F399" s="90">
        <v>210.93</v>
      </c>
      <c r="G399" s="89">
        <v>17221.73</v>
      </c>
      <c r="H399" s="91">
        <v>47052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10340.91</v>
      </c>
    </row>
    <row r="400" spans="1:14" ht="15" customHeight="1" thickBot="1">
      <c r="A400" s="11" t="str">
        <f t="shared" si="19"/>
        <v>Q182728 79</v>
      </c>
      <c r="B400" s="3" t="s">
        <v>101</v>
      </c>
      <c r="C400" s="128">
        <v>79</v>
      </c>
      <c r="D400" s="130">
        <v>10340.91</v>
      </c>
      <c r="E400" s="89">
        <v>6514.77</v>
      </c>
      <c r="F400" s="90" t="s">
        <v>100</v>
      </c>
      <c r="G400" s="89">
        <v>16855.68</v>
      </c>
      <c r="H400" s="91">
        <v>47073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10340.91</v>
      </c>
    </row>
    <row r="401" spans="1:14" ht="15" customHeight="1" thickBot="1">
      <c r="A401" s="11" t="str">
        <f t="shared" si="19"/>
        <v>Q182728 79</v>
      </c>
      <c r="B401" s="3" t="s">
        <v>101</v>
      </c>
      <c r="C401" s="129"/>
      <c r="D401" s="131"/>
      <c r="E401" s="89">
        <v>6514.77</v>
      </c>
      <c r="F401" s="90">
        <v>209.01</v>
      </c>
      <c r="G401" s="89">
        <v>17064.689999999999</v>
      </c>
      <c r="H401" s="91">
        <v>47083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10340.91</v>
      </c>
    </row>
    <row r="402" spans="1:14" ht="15" customHeight="1" thickBot="1">
      <c r="A402" s="11" t="str">
        <f t="shared" si="19"/>
        <v>Q182728 80</v>
      </c>
      <c r="B402" s="3" t="s">
        <v>101</v>
      </c>
      <c r="C402" s="128">
        <v>80</v>
      </c>
      <c r="D402" s="130">
        <v>10340.91</v>
      </c>
      <c r="E402" s="89">
        <v>6359.66</v>
      </c>
      <c r="F402" s="90" t="s">
        <v>100</v>
      </c>
      <c r="G402" s="89">
        <v>16700.57</v>
      </c>
      <c r="H402" s="91">
        <v>47103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10340.91</v>
      </c>
    </row>
    <row r="403" spans="1:14" ht="15" customHeight="1" thickBot="1">
      <c r="A403" s="11" t="str">
        <f t="shared" si="19"/>
        <v>Q182728 80</v>
      </c>
      <c r="B403" s="3" t="s">
        <v>101</v>
      </c>
      <c r="C403" s="129"/>
      <c r="D403" s="131"/>
      <c r="E403" s="89">
        <v>6359.66</v>
      </c>
      <c r="F403" s="90">
        <v>207.09</v>
      </c>
      <c r="G403" s="89">
        <v>16907.66</v>
      </c>
      <c r="H403" s="91">
        <v>47113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10340.91</v>
      </c>
    </row>
    <row r="404" spans="1:14" ht="15" customHeight="1" thickBot="1">
      <c r="A404" s="11" t="str">
        <f t="shared" si="19"/>
        <v>Q182728 81</v>
      </c>
      <c r="B404" s="3" t="s">
        <v>101</v>
      </c>
      <c r="C404" s="128">
        <v>81</v>
      </c>
      <c r="D404" s="130">
        <v>10340.91</v>
      </c>
      <c r="E404" s="89">
        <v>6204.54</v>
      </c>
      <c r="F404" s="90" t="s">
        <v>100</v>
      </c>
      <c r="G404" s="89">
        <v>16545.45</v>
      </c>
      <c r="H404" s="91">
        <v>47134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10340.91</v>
      </c>
    </row>
    <row r="405" spans="1:14" ht="15" customHeight="1" thickBot="1">
      <c r="A405" s="11" t="str">
        <f t="shared" si="19"/>
        <v>Q182728 81</v>
      </c>
      <c r="B405" s="3" t="s">
        <v>101</v>
      </c>
      <c r="C405" s="129"/>
      <c r="D405" s="131"/>
      <c r="E405" s="89">
        <v>6204.54</v>
      </c>
      <c r="F405" s="90">
        <v>205.16</v>
      </c>
      <c r="G405" s="89">
        <v>16750.61</v>
      </c>
      <c r="H405" s="91">
        <v>47144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10340.91</v>
      </c>
    </row>
    <row r="406" spans="1:14" ht="15" customHeight="1" thickBot="1">
      <c r="A406" s="11" t="str">
        <f t="shared" si="19"/>
        <v>Q182728 82</v>
      </c>
      <c r="B406" s="3" t="s">
        <v>101</v>
      </c>
      <c r="C406" s="128">
        <v>82</v>
      </c>
      <c r="D406" s="130">
        <v>10340.91</v>
      </c>
      <c r="E406" s="89">
        <v>6049.43</v>
      </c>
      <c r="F406" s="90" t="s">
        <v>100</v>
      </c>
      <c r="G406" s="89">
        <v>16390.34</v>
      </c>
      <c r="H406" s="91">
        <v>47165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10340.91</v>
      </c>
    </row>
    <row r="407" spans="1:14" ht="15" customHeight="1" thickBot="1">
      <c r="A407" s="11" t="str">
        <f t="shared" si="19"/>
        <v>Q182728 82</v>
      </c>
      <c r="B407" s="3" t="s">
        <v>101</v>
      </c>
      <c r="C407" s="129"/>
      <c r="D407" s="131"/>
      <c r="E407" s="89">
        <v>6049.43</v>
      </c>
      <c r="F407" s="90">
        <v>203.24</v>
      </c>
      <c r="G407" s="89">
        <v>16593.580000000002</v>
      </c>
      <c r="H407" s="91">
        <v>47175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10340.91</v>
      </c>
    </row>
    <row r="408" spans="1:14" ht="15" customHeight="1" thickBot="1">
      <c r="A408" s="11" t="str">
        <f t="shared" si="19"/>
        <v>Q182728 83</v>
      </c>
      <c r="B408" s="3" t="s">
        <v>101</v>
      </c>
      <c r="C408" s="128">
        <v>83</v>
      </c>
      <c r="D408" s="130">
        <v>10340.91</v>
      </c>
      <c r="E408" s="89">
        <v>5894.32</v>
      </c>
      <c r="F408" s="90" t="s">
        <v>100</v>
      </c>
      <c r="G408" s="89">
        <v>16235.23</v>
      </c>
      <c r="H408" s="91">
        <v>47193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10340.91</v>
      </c>
    </row>
    <row r="409" spans="1:14" ht="15" customHeight="1" thickBot="1">
      <c r="A409" s="11" t="str">
        <f t="shared" si="19"/>
        <v>Q182728 83</v>
      </c>
      <c r="B409" s="3" t="s">
        <v>101</v>
      </c>
      <c r="C409" s="129"/>
      <c r="D409" s="131"/>
      <c r="E409" s="89">
        <v>5894.32</v>
      </c>
      <c r="F409" s="90">
        <v>201.32</v>
      </c>
      <c r="G409" s="89">
        <v>16436.55</v>
      </c>
      <c r="H409" s="91">
        <v>47203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10340.91</v>
      </c>
    </row>
    <row r="410" spans="1:14" ht="15" customHeight="1" thickBot="1">
      <c r="A410" s="11" t="str">
        <f t="shared" si="19"/>
        <v>Q182728 84</v>
      </c>
      <c r="B410" s="3" t="s">
        <v>101</v>
      </c>
      <c r="C410" s="128">
        <v>84</v>
      </c>
      <c r="D410" s="130">
        <v>10340.91</v>
      </c>
      <c r="E410" s="89">
        <v>5739.2</v>
      </c>
      <c r="F410" s="90" t="s">
        <v>100</v>
      </c>
      <c r="G410" s="89">
        <v>16080.11</v>
      </c>
      <c r="H410" s="91">
        <v>47224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10340.91</v>
      </c>
    </row>
    <row r="411" spans="1:14" ht="15" customHeight="1" thickBot="1">
      <c r="A411" s="11" t="str">
        <f t="shared" si="19"/>
        <v>Q182728 84</v>
      </c>
      <c r="B411" s="3" t="s">
        <v>101</v>
      </c>
      <c r="C411" s="129"/>
      <c r="D411" s="131"/>
      <c r="E411" s="89">
        <v>5739.2</v>
      </c>
      <c r="F411" s="90">
        <v>199.39</v>
      </c>
      <c r="G411" s="89">
        <v>16279.5</v>
      </c>
      <c r="H411" s="91">
        <v>47234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10340.91</v>
      </c>
    </row>
    <row r="412" spans="1:14" ht="15" customHeight="1" thickBot="1">
      <c r="A412" s="11" t="str">
        <f t="shared" si="19"/>
        <v>Q182728 85</v>
      </c>
      <c r="B412" s="3" t="s">
        <v>101</v>
      </c>
      <c r="C412" s="128">
        <v>85</v>
      </c>
      <c r="D412" s="130">
        <v>10340.91</v>
      </c>
      <c r="E412" s="89">
        <v>5584.09</v>
      </c>
      <c r="F412" s="90" t="s">
        <v>100</v>
      </c>
      <c r="G412" s="89">
        <v>15925</v>
      </c>
      <c r="H412" s="91">
        <v>47254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10340.91</v>
      </c>
    </row>
    <row r="413" spans="1:14" ht="15" customHeight="1" thickBot="1">
      <c r="A413" s="11" t="str">
        <f t="shared" si="19"/>
        <v>Q182728 85</v>
      </c>
      <c r="B413" s="3" t="s">
        <v>101</v>
      </c>
      <c r="C413" s="129"/>
      <c r="D413" s="131"/>
      <c r="E413" s="89">
        <v>5584.09</v>
      </c>
      <c r="F413" s="90">
        <v>197.47</v>
      </c>
      <c r="G413" s="89">
        <v>16122.47</v>
      </c>
      <c r="H413" s="91">
        <v>47264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10340.91</v>
      </c>
    </row>
    <row r="414" spans="1:14" ht="15" customHeight="1" thickBot="1">
      <c r="A414" s="11" t="str">
        <f t="shared" si="19"/>
        <v>Q182728 86</v>
      </c>
      <c r="B414" s="3" t="s">
        <v>101</v>
      </c>
      <c r="C414" s="128">
        <v>86</v>
      </c>
      <c r="D414" s="130">
        <v>10340.91</v>
      </c>
      <c r="E414" s="89">
        <v>5428.98</v>
      </c>
      <c r="F414" s="90" t="s">
        <v>100</v>
      </c>
      <c r="G414" s="89">
        <v>15769.89</v>
      </c>
      <c r="H414" s="91">
        <v>47285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10340.91</v>
      </c>
    </row>
    <row r="415" spans="1:14" ht="15" customHeight="1" thickBot="1">
      <c r="A415" s="11" t="str">
        <f t="shared" si="19"/>
        <v>Q182728 86</v>
      </c>
      <c r="B415" s="3" t="s">
        <v>101</v>
      </c>
      <c r="C415" s="129"/>
      <c r="D415" s="131"/>
      <c r="E415" s="89">
        <v>5428.98</v>
      </c>
      <c r="F415" s="90">
        <v>195.55</v>
      </c>
      <c r="G415" s="89">
        <v>15965.44</v>
      </c>
      <c r="H415" s="91">
        <v>47295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10340.91</v>
      </c>
    </row>
    <row r="416" spans="1:14" ht="15" customHeight="1" thickBot="1">
      <c r="A416" s="11" t="str">
        <f t="shared" si="19"/>
        <v>Q182728 87</v>
      </c>
      <c r="B416" s="3" t="s">
        <v>101</v>
      </c>
      <c r="C416" s="128">
        <v>87</v>
      </c>
      <c r="D416" s="130">
        <v>10340.91</v>
      </c>
      <c r="E416" s="89">
        <v>5273.86</v>
      </c>
      <c r="F416" s="90" t="s">
        <v>100</v>
      </c>
      <c r="G416" s="89">
        <v>15614.77</v>
      </c>
      <c r="H416" s="91">
        <v>47315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10340.91</v>
      </c>
    </row>
    <row r="417" spans="1:14" ht="15" customHeight="1" thickBot="1">
      <c r="A417" s="11" t="str">
        <f t="shared" si="19"/>
        <v>Q182728 87</v>
      </c>
      <c r="B417" s="3" t="s">
        <v>101</v>
      </c>
      <c r="C417" s="129"/>
      <c r="D417" s="131"/>
      <c r="E417" s="89">
        <v>5273.86</v>
      </c>
      <c r="F417" s="90">
        <v>193.62</v>
      </c>
      <c r="G417" s="89">
        <v>15808.39</v>
      </c>
      <c r="H417" s="91">
        <v>47325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10340.91</v>
      </c>
    </row>
    <row r="418" spans="1:14" ht="15" customHeight="1" thickBot="1">
      <c r="A418" s="11" t="str">
        <f t="shared" si="19"/>
        <v>Q182728 88</v>
      </c>
      <c r="B418" s="3" t="s">
        <v>101</v>
      </c>
      <c r="C418" s="128">
        <v>88</v>
      </c>
      <c r="D418" s="130">
        <v>10340.91</v>
      </c>
      <c r="E418" s="89">
        <v>5118.75</v>
      </c>
      <c r="F418" s="90" t="s">
        <v>100</v>
      </c>
      <c r="G418" s="89">
        <v>15459.66</v>
      </c>
      <c r="H418" s="91">
        <v>47346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10340.91</v>
      </c>
    </row>
    <row r="419" spans="1:14" ht="15" customHeight="1" thickBot="1">
      <c r="A419" s="11" t="str">
        <f t="shared" si="19"/>
        <v>Q182728 88</v>
      </c>
      <c r="B419" s="3" t="s">
        <v>101</v>
      </c>
      <c r="C419" s="129"/>
      <c r="D419" s="131"/>
      <c r="E419" s="89">
        <v>5118.75</v>
      </c>
      <c r="F419" s="90">
        <v>191.7</v>
      </c>
      <c r="G419" s="89">
        <v>15651.36</v>
      </c>
      <c r="H419" s="91">
        <v>47356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10340.91</v>
      </c>
    </row>
    <row r="420" spans="1:14" ht="15" customHeight="1" thickBot="1">
      <c r="A420" s="11" t="str">
        <f t="shared" si="19"/>
        <v>Q182728 89</v>
      </c>
      <c r="B420" s="3" t="s">
        <v>101</v>
      </c>
      <c r="C420" s="128">
        <v>89</v>
      </c>
      <c r="D420" s="130">
        <v>10340.91</v>
      </c>
      <c r="E420" s="89">
        <v>4963.6400000000003</v>
      </c>
      <c r="F420" s="90" t="s">
        <v>100</v>
      </c>
      <c r="G420" s="89">
        <v>15304.55</v>
      </c>
      <c r="H420" s="91">
        <v>47377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10340.91</v>
      </c>
    </row>
    <row r="421" spans="1:14" ht="15" customHeight="1" thickBot="1">
      <c r="A421" s="11" t="str">
        <f t="shared" si="19"/>
        <v>Q182728 89</v>
      </c>
      <c r="B421" s="3" t="s">
        <v>101</v>
      </c>
      <c r="C421" s="129"/>
      <c r="D421" s="131"/>
      <c r="E421" s="89">
        <v>4963.6400000000003</v>
      </c>
      <c r="F421" s="90">
        <v>189.78</v>
      </c>
      <c r="G421" s="89">
        <v>15494.33</v>
      </c>
      <c r="H421" s="91">
        <v>47387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10340.91</v>
      </c>
    </row>
    <row r="422" spans="1:14" ht="15" customHeight="1" thickBot="1">
      <c r="A422" s="11" t="str">
        <f t="shared" si="19"/>
        <v>Q182728 90</v>
      </c>
      <c r="B422" s="3" t="s">
        <v>101</v>
      </c>
      <c r="C422" s="128">
        <v>90</v>
      </c>
      <c r="D422" s="130">
        <v>10340.91</v>
      </c>
      <c r="E422" s="89">
        <v>4808.5200000000004</v>
      </c>
      <c r="F422" s="90" t="s">
        <v>100</v>
      </c>
      <c r="G422" s="89">
        <v>15149.43</v>
      </c>
      <c r="H422" s="91">
        <v>47407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10340.91</v>
      </c>
    </row>
    <row r="423" spans="1:14" ht="15" customHeight="1" thickBot="1">
      <c r="A423" s="11" t="str">
        <f t="shared" si="19"/>
        <v>Q182728 90</v>
      </c>
      <c r="B423" s="3" t="s">
        <v>101</v>
      </c>
      <c r="C423" s="129"/>
      <c r="D423" s="131"/>
      <c r="E423" s="89">
        <v>4808.5200000000004</v>
      </c>
      <c r="F423" s="90">
        <v>187.85</v>
      </c>
      <c r="G423" s="89">
        <v>15337.28</v>
      </c>
      <c r="H423" s="91">
        <v>47417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10340.91</v>
      </c>
    </row>
    <row r="424" spans="1:14" ht="15" customHeight="1" thickBot="1">
      <c r="A424" s="11" t="str">
        <f t="shared" si="19"/>
        <v>Q182728 91</v>
      </c>
      <c r="B424" s="3" t="s">
        <v>101</v>
      </c>
      <c r="C424" s="128">
        <v>91</v>
      </c>
      <c r="D424" s="130">
        <v>10340.91</v>
      </c>
      <c r="E424" s="89">
        <v>4653.41</v>
      </c>
      <c r="F424" s="90" t="s">
        <v>100</v>
      </c>
      <c r="G424" s="89">
        <v>14994.32</v>
      </c>
      <c r="H424" s="91">
        <v>47438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10340.91</v>
      </c>
    </row>
    <row r="425" spans="1:14" ht="15" customHeight="1" thickBot="1">
      <c r="A425" s="11" t="str">
        <f t="shared" si="19"/>
        <v>Q182728 91</v>
      </c>
      <c r="B425" s="3" t="s">
        <v>101</v>
      </c>
      <c r="C425" s="129"/>
      <c r="D425" s="131"/>
      <c r="E425" s="89">
        <v>4653.41</v>
      </c>
      <c r="F425" s="90">
        <v>185.93</v>
      </c>
      <c r="G425" s="89">
        <v>15180.25</v>
      </c>
      <c r="H425" s="91">
        <v>47448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10340.91</v>
      </c>
    </row>
    <row r="426" spans="1:14" ht="15" customHeight="1" thickBot="1">
      <c r="A426" s="11" t="str">
        <f t="shared" ref="A426:A489" si="22">B426&amp;" "&amp;IF(C426="",C425,C426)</f>
        <v>Q182728 92</v>
      </c>
      <c r="B426" s="3" t="s">
        <v>101</v>
      </c>
      <c r="C426" s="128">
        <v>92</v>
      </c>
      <c r="D426" s="130">
        <v>10340.91</v>
      </c>
      <c r="E426" s="89">
        <v>4498.29</v>
      </c>
      <c r="F426" s="90" t="s">
        <v>100</v>
      </c>
      <c r="G426" s="89">
        <v>14839.2</v>
      </c>
      <c r="H426" s="91">
        <v>47468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10340.91</v>
      </c>
    </row>
    <row r="427" spans="1:14" ht="15" customHeight="1" thickBot="1">
      <c r="A427" s="11" t="str">
        <f t="shared" si="22"/>
        <v>Q182728 92</v>
      </c>
      <c r="B427" s="3" t="s">
        <v>101</v>
      </c>
      <c r="C427" s="129"/>
      <c r="D427" s="131"/>
      <c r="E427" s="89">
        <v>4498.29</v>
      </c>
      <c r="F427" s="90">
        <v>184.01</v>
      </c>
      <c r="G427" s="89">
        <v>15023.21</v>
      </c>
      <c r="H427" s="91">
        <v>47478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10340.91</v>
      </c>
    </row>
    <row r="428" spans="1:14" ht="15" customHeight="1" thickBot="1">
      <c r="A428" s="11" t="str">
        <f t="shared" si="22"/>
        <v>Q182728 93</v>
      </c>
      <c r="B428" s="3" t="s">
        <v>101</v>
      </c>
      <c r="C428" s="128">
        <v>93</v>
      </c>
      <c r="D428" s="130">
        <v>10340.91</v>
      </c>
      <c r="E428" s="89">
        <v>4343.18</v>
      </c>
      <c r="F428" s="90" t="s">
        <v>100</v>
      </c>
      <c r="G428" s="89">
        <v>14684.09</v>
      </c>
      <c r="H428" s="91">
        <v>47499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10340.91</v>
      </c>
    </row>
    <row r="429" spans="1:14" ht="15" customHeight="1" thickBot="1">
      <c r="A429" s="11" t="str">
        <f t="shared" si="22"/>
        <v>Q182728 93</v>
      </c>
      <c r="B429" s="3" t="s">
        <v>101</v>
      </c>
      <c r="C429" s="129"/>
      <c r="D429" s="131"/>
      <c r="E429" s="89">
        <v>4343.18</v>
      </c>
      <c r="F429" s="90">
        <v>182.08</v>
      </c>
      <c r="G429" s="89">
        <v>14866.17</v>
      </c>
      <c r="H429" s="91">
        <v>47509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10340.91</v>
      </c>
    </row>
    <row r="430" spans="1:14" ht="15" customHeight="1" thickBot="1">
      <c r="A430" s="11" t="str">
        <f t="shared" si="22"/>
        <v>Q182728 94</v>
      </c>
      <c r="B430" s="3" t="s">
        <v>101</v>
      </c>
      <c r="C430" s="128">
        <v>94</v>
      </c>
      <c r="D430" s="130">
        <v>10340.91</v>
      </c>
      <c r="E430" s="89">
        <v>4188.07</v>
      </c>
      <c r="F430" s="90" t="s">
        <v>100</v>
      </c>
      <c r="G430" s="89">
        <v>14528.98</v>
      </c>
      <c r="H430" s="91">
        <v>47530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10340.91</v>
      </c>
    </row>
    <row r="431" spans="1:14" ht="15" customHeight="1" thickBot="1">
      <c r="A431" s="11" t="str">
        <f t="shared" si="22"/>
        <v>Q182728 94</v>
      </c>
      <c r="B431" s="3" t="s">
        <v>101</v>
      </c>
      <c r="C431" s="129"/>
      <c r="D431" s="131"/>
      <c r="E431" s="89">
        <v>4188.07</v>
      </c>
      <c r="F431" s="90">
        <v>180.16</v>
      </c>
      <c r="G431" s="89">
        <v>14709.14</v>
      </c>
      <c r="H431" s="91">
        <v>47540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10340.91</v>
      </c>
    </row>
    <row r="432" spans="1:14" ht="15" customHeight="1" thickBot="1">
      <c r="A432" s="11" t="str">
        <f t="shared" si="22"/>
        <v>Q182728 95</v>
      </c>
      <c r="B432" s="3" t="s">
        <v>101</v>
      </c>
      <c r="C432" s="128">
        <v>95</v>
      </c>
      <c r="D432" s="130">
        <v>10340.91</v>
      </c>
      <c r="E432" s="89">
        <v>4032.95</v>
      </c>
      <c r="F432" s="90" t="s">
        <v>100</v>
      </c>
      <c r="G432" s="89">
        <v>14373.86</v>
      </c>
      <c r="H432" s="91">
        <v>47558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10340.91</v>
      </c>
    </row>
    <row r="433" spans="1:14" ht="15" customHeight="1" thickBot="1">
      <c r="A433" s="11" t="str">
        <f t="shared" si="22"/>
        <v>Q182728 95</v>
      </c>
      <c r="B433" s="3" t="s">
        <v>101</v>
      </c>
      <c r="C433" s="129"/>
      <c r="D433" s="131"/>
      <c r="E433" s="89">
        <v>4032.95</v>
      </c>
      <c r="F433" s="90">
        <v>178.24</v>
      </c>
      <c r="G433" s="89">
        <v>14552.1</v>
      </c>
      <c r="H433" s="91">
        <v>47568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10340.91</v>
      </c>
    </row>
    <row r="434" spans="1:14" ht="15" customHeight="1" thickBot="1">
      <c r="A434" s="11" t="str">
        <f t="shared" si="22"/>
        <v>Q182728 96</v>
      </c>
      <c r="B434" s="3" t="s">
        <v>101</v>
      </c>
      <c r="C434" s="128">
        <v>96</v>
      </c>
      <c r="D434" s="130">
        <v>10340.91</v>
      </c>
      <c r="E434" s="89">
        <v>3877.84</v>
      </c>
      <c r="F434" s="90" t="s">
        <v>100</v>
      </c>
      <c r="G434" s="89">
        <v>14218.75</v>
      </c>
      <c r="H434" s="91">
        <v>47589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10340.91</v>
      </c>
    </row>
    <row r="435" spans="1:14" ht="15" customHeight="1" thickBot="1">
      <c r="A435" s="11" t="str">
        <f t="shared" si="22"/>
        <v>Q182728 96</v>
      </c>
      <c r="B435" s="3" t="s">
        <v>101</v>
      </c>
      <c r="C435" s="129"/>
      <c r="D435" s="131"/>
      <c r="E435" s="89">
        <v>3877.84</v>
      </c>
      <c r="F435" s="90">
        <v>176.31</v>
      </c>
      <c r="G435" s="89">
        <v>14395.06</v>
      </c>
      <c r="H435" s="91">
        <v>47599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10340.91</v>
      </c>
    </row>
    <row r="436" spans="1:14" ht="15" customHeight="1" thickBot="1">
      <c r="A436" s="11" t="str">
        <f t="shared" si="22"/>
        <v>Q182728 97</v>
      </c>
      <c r="B436" s="3" t="s">
        <v>101</v>
      </c>
      <c r="C436" s="128">
        <v>97</v>
      </c>
      <c r="D436" s="130">
        <v>10340.91</v>
      </c>
      <c r="E436" s="89">
        <v>3722.73</v>
      </c>
      <c r="F436" s="90" t="s">
        <v>100</v>
      </c>
      <c r="G436" s="89">
        <v>14063.64</v>
      </c>
      <c r="H436" s="91">
        <v>47619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10340.91</v>
      </c>
    </row>
    <row r="437" spans="1:14" ht="15" customHeight="1" thickBot="1">
      <c r="A437" s="11" t="str">
        <f t="shared" si="22"/>
        <v>Q182728 97</v>
      </c>
      <c r="B437" s="3" t="s">
        <v>101</v>
      </c>
      <c r="C437" s="129"/>
      <c r="D437" s="131"/>
      <c r="E437" s="89">
        <v>3722.73</v>
      </c>
      <c r="F437" s="90">
        <v>174.39</v>
      </c>
      <c r="G437" s="89">
        <v>14238.03</v>
      </c>
      <c r="H437" s="91">
        <v>47629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10340.91</v>
      </c>
    </row>
    <row r="438" spans="1:14" ht="15" customHeight="1" thickBot="1">
      <c r="A438" s="11" t="str">
        <f t="shared" si="22"/>
        <v>Q182728 98</v>
      </c>
      <c r="B438" s="3" t="s">
        <v>101</v>
      </c>
      <c r="C438" s="128">
        <v>98</v>
      </c>
      <c r="D438" s="130">
        <v>10340.91</v>
      </c>
      <c r="E438" s="89">
        <v>3567.61</v>
      </c>
      <c r="F438" s="90" t="s">
        <v>100</v>
      </c>
      <c r="G438" s="89">
        <v>13908.52</v>
      </c>
      <c r="H438" s="91">
        <v>47650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10340.91</v>
      </c>
    </row>
    <row r="439" spans="1:14" ht="15" customHeight="1" thickBot="1">
      <c r="A439" s="11" t="str">
        <f t="shared" si="22"/>
        <v>Q182728 98</v>
      </c>
      <c r="B439" s="3" t="s">
        <v>101</v>
      </c>
      <c r="C439" s="129"/>
      <c r="D439" s="131"/>
      <c r="E439" s="89">
        <v>3567.61</v>
      </c>
      <c r="F439" s="90">
        <v>172.47</v>
      </c>
      <c r="G439" s="89">
        <v>14080.99</v>
      </c>
      <c r="H439" s="91">
        <v>47660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10340.91</v>
      </c>
    </row>
    <row r="440" spans="1:14" ht="15" customHeight="1" thickBot="1">
      <c r="A440" s="11" t="str">
        <f t="shared" si="22"/>
        <v>Q182728 99</v>
      </c>
      <c r="B440" s="3" t="s">
        <v>101</v>
      </c>
      <c r="C440" s="128">
        <v>99</v>
      </c>
      <c r="D440" s="130">
        <v>10340.91</v>
      </c>
      <c r="E440" s="89">
        <v>3412.5</v>
      </c>
      <c r="F440" s="90" t="s">
        <v>100</v>
      </c>
      <c r="G440" s="89">
        <v>13753.41</v>
      </c>
      <c r="H440" s="91">
        <v>47680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10340.91</v>
      </c>
    </row>
    <row r="441" spans="1:14" ht="15" customHeight="1" thickBot="1">
      <c r="A441" s="11" t="str">
        <f t="shared" si="22"/>
        <v>Q182728 99</v>
      </c>
      <c r="B441" s="3" t="s">
        <v>101</v>
      </c>
      <c r="C441" s="129"/>
      <c r="D441" s="131"/>
      <c r="E441" s="89">
        <v>3412.5</v>
      </c>
      <c r="F441" s="90">
        <v>170.54</v>
      </c>
      <c r="G441" s="89">
        <v>13923.95</v>
      </c>
      <c r="H441" s="91">
        <v>47690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10340.91</v>
      </c>
    </row>
    <row r="442" spans="1:14" ht="15" customHeight="1" thickBot="1">
      <c r="A442" s="11" t="str">
        <f t="shared" si="22"/>
        <v>Q182728 100</v>
      </c>
      <c r="B442" s="3" t="s">
        <v>101</v>
      </c>
      <c r="C442" s="128">
        <v>100</v>
      </c>
      <c r="D442" s="130">
        <v>10340.91</v>
      </c>
      <c r="E442" s="89">
        <v>3257.39</v>
      </c>
      <c r="F442" s="90" t="s">
        <v>100</v>
      </c>
      <c r="G442" s="89">
        <v>13598.3</v>
      </c>
      <c r="H442" s="91">
        <v>47711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10340.91</v>
      </c>
    </row>
    <row r="443" spans="1:14" ht="15" customHeight="1" thickBot="1">
      <c r="A443" s="11" t="str">
        <f t="shared" si="22"/>
        <v>Q182728 100</v>
      </c>
      <c r="B443" s="3" t="s">
        <v>101</v>
      </c>
      <c r="C443" s="129"/>
      <c r="D443" s="131"/>
      <c r="E443" s="89">
        <v>3257.39</v>
      </c>
      <c r="F443" s="90">
        <v>168.62</v>
      </c>
      <c r="G443" s="89">
        <v>13766.92</v>
      </c>
      <c r="H443" s="91">
        <v>47721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10340.91</v>
      </c>
    </row>
    <row r="444" spans="1:14" ht="15" customHeight="1" thickBot="1">
      <c r="A444" s="11" t="str">
        <f t="shared" si="22"/>
        <v>Q182728 101</v>
      </c>
      <c r="B444" s="3" t="s">
        <v>101</v>
      </c>
      <c r="C444" s="128">
        <v>101</v>
      </c>
      <c r="D444" s="130">
        <v>10340.91</v>
      </c>
      <c r="E444" s="89">
        <v>3102.27</v>
      </c>
      <c r="F444" s="90" t="s">
        <v>100</v>
      </c>
      <c r="G444" s="89">
        <v>13443.18</v>
      </c>
      <c r="H444" s="91">
        <v>47742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10340.91</v>
      </c>
    </row>
    <row r="445" spans="1:14" ht="15" customHeight="1" thickBot="1">
      <c r="A445" s="11" t="str">
        <f t="shared" si="22"/>
        <v>Q182728 101</v>
      </c>
      <c r="B445" s="3" t="s">
        <v>101</v>
      </c>
      <c r="C445" s="129"/>
      <c r="D445" s="131"/>
      <c r="E445" s="89">
        <v>3102.27</v>
      </c>
      <c r="F445" s="90">
        <v>166.7</v>
      </c>
      <c r="G445" s="89">
        <v>13609.88</v>
      </c>
      <c r="H445" s="91">
        <v>47752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10340.91</v>
      </c>
    </row>
    <row r="446" spans="1:14" ht="15" customHeight="1" thickBot="1">
      <c r="A446" s="11" t="str">
        <f t="shared" si="22"/>
        <v>Q182728 102</v>
      </c>
      <c r="B446" s="3" t="s">
        <v>101</v>
      </c>
      <c r="C446" s="128">
        <v>102</v>
      </c>
      <c r="D446" s="130">
        <v>10340.91</v>
      </c>
      <c r="E446" s="89">
        <v>2947.16</v>
      </c>
      <c r="F446" s="90" t="s">
        <v>100</v>
      </c>
      <c r="G446" s="89">
        <v>13288.07</v>
      </c>
      <c r="H446" s="91">
        <v>47772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10340.91</v>
      </c>
    </row>
    <row r="447" spans="1:14" ht="15" customHeight="1" thickBot="1">
      <c r="A447" s="11" t="str">
        <f t="shared" si="22"/>
        <v>Q182728 102</v>
      </c>
      <c r="B447" s="3" t="s">
        <v>101</v>
      </c>
      <c r="C447" s="129"/>
      <c r="D447" s="131"/>
      <c r="E447" s="89">
        <v>2947.16</v>
      </c>
      <c r="F447" s="90">
        <v>164.77</v>
      </c>
      <c r="G447" s="89">
        <v>13452.84</v>
      </c>
      <c r="H447" s="91">
        <v>47782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10340.91</v>
      </c>
    </row>
    <row r="448" spans="1:14" ht="15" customHeight="1" thickBot="1">
      <c r="A448" s="11" t="str">
        <f t="shared" si="22"/>
        <v>Q182728 103</v>
      </c>
      <c r="B448" s="3" t="s">
        <v>101</v>
      </c>
      <c r="C448" s="128">
        <v>103</v>
      </c>
      <c r="D448" s="130">
        <v>10340.91</v>
      </c>
      <c r="E448" s="89">
        <v>2792.04</v>
      </c>
      <c r="F448" s="90" t="s">
        <v>100</v>
      </c>
      <c r="G448" s="89">
        <v>13132.95</v>
      </c>
      <c r="H448" s="91">
        <v>47803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10340.91</v>
      </c>
    </row>
    <row r="449" spans="1:14" ht="15" customHeight="1" thickBot="1">
      <c r="A449" s="11" t="str">
        <f t="shared" si="22"/>
        <v>Q182728 103</v>
      </c>
      <c r="B449" s="3" t="s">
        <v>101</v>
      </c>
      <c r="C449" s="129"/>
      <c r="D449" s="131"/>
      <c r="E449" s="89">
        <v>2792.04</v>
      </c>
      <c r="F449" s="90">
        <v>162.85</v>
      </c>
      <c r="G449" s="89">
        <v>13295.8</v>
      </c>
      <c r="H449" s="91">
        <v>47813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10340.91</v>
      </c>
    </row>
    <row r="450" spans="1:14" ht="15" customHeight="1" thickBot="1">
      <c r="A450" s="11" t="str">
        <f t="shared" si="22"/>
        <v>Q182728 104</v>
      </c>
      <c r="B450" s="3" t="s">
        <v>101</v>
      </c>
      <c r="C450" s="128">
        <v>104</v>
      </c>
      <c r="D450" s="130">
        <v>10340.91</v>
      </c>
      <c r="E450" s="89">
        <v>2636.93</v>
      </c>
      <c r="F450" s="90" t="s">
        <v>100</v>
      </c>
      <c r="G450" s="89">
        <v>12977.84</v>
      </c>
      <c r="H450" s="91">
        <v>47833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10340.91</v>
      </c>
    </row>
    <row r="451" spans="1:14" ht="15" customHeight="1" thickBot="1">
      <c r="A451" s="11" t="str">
        <f t="shared" si="22"/>
        <v>Q182728 104</v>
      </c>
      <c r="B451" s="3" t="s">
        <v>101</v>
      </c>
      <c r="C451" s="129"/>
      <c r="D451" s="131"/>
      <c r="E451" s="89">
        <v>2636.93</v>
      </c>
      <c r="F451" s="90">
        <v>160.93</v>
      </c>
      <c r="G451" s="89">
        <v>13138.77</v>
      </c>
      <c r="H451" s="91">
        <v>47843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10340.91</v>
      </c>
    </row>
    <row r="452" spans="1:14" ht="15" customHeight="1" thickBot="1">
      <c r="A452" s="11" t="str">
        <f t="shared" si="22"/>
        <v>Q182728 105</v>
      </c>
      <c r="B452" s="3" t="s">
        <v>101</v>
      </c>
      <c r="C452" s="128">
        <v>105</v>
      </c>
      <c r="D452" s="130">
        <v>10340.91</v>
      </c>
      <c r="E452" s="89">
        <v>2481.8200000000002</v>
      </c>
      <c r="F452" s="90" t="s">
        <v>100</v>
      </c>
      <c r="G452" s="89">
        <v>12822.73</v>
      </c>
      <c r="H452" s="91">
        <v>47864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10340.91</v>
      </c>
    </row>
    <row r="453" spans="1:14" ht="15" customHeight="1" thickBot="1">
      <c r="A453" s="11" t="str">
        <f t="shared" si="22"/>
        <v>Q182728 105</v>
      </c>
      <c r="B453" s="3" t="s">
        <v>101</v>
      </c>
      <c r="C453" s="129"/>
      <c r="D453" s="131"/>
      <c r="E453" s="89">
        <v>2481.8200000000002</v>
      </c>
      <c r="F453" s="90">
        <v>159</v>
      </c>
      <c r="G453" s="89">
        <v>12981.73</v>
      </c>
      <c r="H453" s="91">
        <v>47874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10340.91</v>
      </c>
    </row>
    <row r="454" spans="1:14" ht="15" customHeight="1" thickBot="1">
      <c r="A454" s="11" t="str">
        <f t="shared" si="22"/>
        <v>Q182728 106</v>
      </c>
      <c r="B454" s="3" t="s">
        <v>101</v>
      </c>
      <c r="C454" s="128">
        <v>106</v>
      </c>
      <c r="D454" s="130">
        <v>10340.91</v>
      </c>
      <c r="E454" s="89">
        <v>2326.6999999999998</v>
      </c>
      <c r="F454" s="90" t="s">
        <v>100</v>
      </c>
      <c r="G454" s="89">
        <v>12667.61</v>
      </c>
      <c r="H454" s="91">
        <v>47895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10340.91</v>
      </c>
    </row>
    <row r="455" spans="1:14" ht="15" customHeight="1" thickBot="1">
      <c r="A455" s="11" t="str">
        <f t="shared" si="22"/>
        <v>Q182728 106</v>
      </c>
      <c r="B455" s="3" t="s">
        <v>101</v>
      </c>
      <c r="C455" s="129"/>
      <c r="D455" s="131"/>
      <c r="E455" s="89">
        <v>2326.6999999999998</v>
      </c>
      <c r="F455" s="90">
        <v>157.08000000000001</v>
      </c>
      <c r="G455" s="89">
        <v>12824.69</v>
      </c>
      <c r="H455" s="91">
        <v>47905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10340.91</v>
      </c>
    </row>
    <row r="456" spans="1:14" ht="15" customHeight="1" thickBot="1">
      <c r="A456" s="11" t="str">
        <f t="shared" si="22"/>
        <v>Q182728 107</v>
      </c>
      <c r="B456" s="3" t="s">
        <v>101</v>
      </c>
      <c r="C456" s="128">
        <v>107</v>
      </c>
      <c r="D456" s="130">
        <v>10340.91</v>
      </c>
      <c r="E456" s="89">
        <v>2171.59</v>
      </c>
      <c r="F456" s="90" t="s">
        <v>100</v>
      </c>
      <c r="G456" s="89">
        <v>12512.5</v>
      </c>
      <c r="H456" s="91">
        <v>47923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10340.91</v>
      </c>
    </row>
    <row r="457" spans="1:14" ht="15" customHeight="1" thickBot="1">
      <c r="A457" s="11" t="str">
        <f t="shared" si="22"/>
        <v>Q182728 107</v>
      </c>
      <c r="B457" s="3" t="s">
        <v>101</v>
      </c>
      <c r="C457" s="129"/>
      <c r="D457" s="131"/>
      <c r="E457" s="89">
        <v>2171.59</v>
      </c>
      <c r="F457" s="90">
        <v>155.16</v>
      </c>
      <c r="G457" s="89">
        <v>12667.66</v>
      </c>
      <c r="H457" s="91">
        <v>47933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10340.91</v>
      </c>
    </row>
    <row r="458" spans="1:14" ht="15" customHeight="1" thickBot="1">
      <c r="A458" s="11" t="str">
        <f t="shared" si="22"/>
        <v>Q182728 108</v>
      </c>
      <c r="B458" s="3" t="s">
        <v>101</v>
      </c>
      <c r="C458" s="128">
        <v>108</v>
      </c>
      <c r="D458" s="130">
        <v>10340.91</v>
      </c>
      <c r="E458" s="89">
        <v>2016.48</v>
      </c>
      <c r="F458" s="90" t="s">
        <v>100</v>
      </c>
      <c r="G458" s="89">
        <v>12357.39</v>
      </c>
      <c r="H458" s="91">
        <v>47954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10340.91</v>
      </c>
    </row>
    <row r="459" spans="1:14" ht="15" customHeight="1" thickBot="1">
      <c r="A459" s="11" t="str">
        <f t="shared" si="22"/>
        <v>Q182728 108</v>
      </c>
      <c r="B459" s="3" t="s">
        <v>101</v>
      </c>
      <c r="C459" s="129"/>
      <c r="D459" s="131"/>
      <c r="E459" s="89">
        <v>2016.48</v>
      </c>
      <c r="F459" s="90">
        <v>153.22999999999999</v>
      </c>
      <c r="G459" s="89">
        <v>12510.62</v>
      </c>
      <c r="H459" s="91">
        <v>47964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10340.91</v>
      </c>
    </row>
    <row r="460" spans="1:14" ht="15" customHeight="1" thickBot="1">
      <c r="A460" s="11" t="str">
        <f t="shared" si="22"/>
        <v>Q182728 109</v>
      </c>
      <c r="B460" s="3" t="s">
        <v>101</v>
      </c>
      <c r="C460" s="128">
        <v>109</v>
      </c>
      <c r="D460" s="130">
        <v>10340.91</v>
      </c>
      <c r="E460" s="89">
        <v>1861.36</v>
      </c>
      <c r="F460" s="90" t="s">
        <v>100</v>
      </c>
      <c r="G460" s="89">
        <v>12202.27</v>
      </c>
      <c r="H460" s="91">
        <v>47984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10340.91</v>
      </c>
    </row>
    <row r="461" spans="1:14" ht="15" customHeight="1" thickBot="1">
      <c r="A461" s="11" t="str">
        <f t="shared" si="22"/>
        <v>Q182728 109</v>
      </c>
      <c r="B461" s="3" t="s">
        <v>101</v>
      </c>
      <c r="C461" s="129"/>
      <c r="D461" s="131"/>
      <c r="E461" s="89">
        <v>1861.36</v>
      </c>
      <c r="F461" s="90">
        <v>151.31</v>
      </c>
      <c r="G461" s="89">
        <v>12353.58</v>
      </c>
      <c r="H461" s="91">
        <v>47994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10340.91</v>
      </c>
    </row>
    <row r="462" spans="1:14" ht="15" customHeight="1" thickBot="1">
      <c r="A462" s="11" t="str">
        <f t="shared" si="22"/>
        <v>Q182728 110</v>
      </c>
      <c r="B462" s="3" t="s">
        <v>101</v>
      </c>
      <c r="C462" s="128">
        <v>110</v>
      </c>
      <c r="D462" s="130">
        <v>10340.91</v>
      </c>
      <c r="E462" s="89">
        <v>1706.25</v>
      </c>
      <c r="F462" s="90" t="s">
        <v>100</v>
      </c>
      <c r="G462" s="89">
        <v>12047.16</v>
      </c>
      <c r="H462" s="91">
        <v>48015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10340.91</v>
      </c>
    </row>
    <row r="463" spans="1:14" ht="15" customHeight="1" thickBot="1">
      <c r="A463" s="11" t="str">
        <f t="shared" si="22"/>
        <v>Q182728 110</v>
      </c>
      <c r="B463" s="3" t="s">
        <v>101</v>
      </c>
      <c r="C463" s="129"/>
      <c r="D463" s="131"/>
      <c r="E463" s="89">
        <v>1706.25</v>
      </c>
      <c r="F463" s="90">
        <v>149.38</v>
      </c>
      <c r="G463" s="89">
        <v>12196.54</v>
      </c>
      <c r="H463" s="91">
        <v>48025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10340.91</v>
      </c>
    </row>
    <row r="464" spans="1:14" ht="15" customHeight="1" thickBot="1">
      <c r="A464" s="11" t="str">
        <f t="shared" si="22"/>
        <v>Q182728 111</v>
      </c>
      <c r="B464" s="3" t="s">
        <v>101</v>
      </c>
      <c r="C464" s="128">
        <v>111</v>
      </c>
      <c r="D464" s="130">
        <v>10340.91</v>
      </c>
      <c r="E464" s="89">
        <v>1551.13</v>
      </c>
      <c r="F464" s="90" t="s">
        <v>100</v>
      </c>
      <c r="G464" s="89">
        <v>11892.04</v>
      </c>
      <c r="H464" s="91">
        <v>48045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10340.91</v>
      </c>
    </row>
    <row r="465" spans="1:14" ht="15" customHeight="1" thickBot="1">
      <c r="A465" s="11" t="str">
        <f t="shared" si="22"/>
        <v>Q182728 111</v>
      </c>
      <c r="B465" s="3" t="s">
        <v>101</v>
      </c>
      <c r="C465" s="129"/>
      <c r="D465" s="131"/>
      <c r="E465" s="89">
        <v>1551.13</v>
      </c>
      <c r="F465" s="90">
        <v>147.46</v>
      </c>
      <c r="G465" s="89">
        <v>12039.5</v>
      </c>
      <c r="H465" s="91">
        <v>48055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10340.91</v>
      </c>
    </row>
    <row r="466" spans="1:14" ht="15" customHeight="1" thickBot="1">
      <c r="A466" s="11" t="str">
        <f t="shared" si="22"/>
        <v>Q182728 112</v>
      </c>
      <c r="B466" s="3" t="s">
        <v>101</v>
      </c>
      <c r="C466" s="128">
        <v>112</v>
      </c>
      <c r="D466" s="130">
        <v>10340.91</v>
      </c>
      <c r="E466" s="89">
        <v>1396.02</v>
      </c>
      <c r="F466" s="90" t="s">
        <v>100</v>
      </c>
      <c r="G466" s="89">
        <v>11736.93</v>
      </c>
      <c r="H466" s="91">
        <v>48076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10340.91</v>
      </c>
    </row>
    <row r="467" spans="1:14" ht="15" customHeight="1" thickBot="1">
      <c r="A467" s="11" t="str">
        <f t="shared" si="22"/>
        <v>Q182728 112</v>
      </c>
      <c r="B467" s="3" t="s">
        <v>101</v>
      </c>
      <c r="C467" s="129"/>
      <c r="D467" s="131"/>
      <c r="E467" s="89">
        <v>1396.02</v>
      </c>
      <c r="F467" s="90">
        <v>145.54</v>
      </c>
      <c r="G467" s="89">
        <v>11882.47</v>
      </c>
      <c r="H467" s="91">
        <v>48086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10340.91</v>
      </c>
    </row>
    <row r="468" spans="1:14" ht="15" customHeight="1" thickBot="1">
      <c r="A468" s="11" t="str">
        <f t="shared" si="22"/>
        <v>Q182728 113</v>
      </c>
      <c r="B468" s="3" t="s">
        <v>101</v>
      </c>
      <c r="C468" s="128">
        <v>113</v>
      </c>
      <c r="D468" s="130">
        <v>10340.91</v>
      </c>
      <c r="E468" s="89">
        <v>1240.9100000000001</v>
      </c>
      <c r="F468" s="90" t="s">
        <v>100</v>
      </c>
      <c r="G468" s="89">
        <v>11581.82</v>
      </c>
      <c r="H468" s="91">
        <v>48107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10340.91</v>
      </c>
    </row>
    <row r="469" spans="1:14" ht="15" customHeight="1" thickBot="1">
      <c r="A469" s="11" t="str">
        <f t="shared" si="22"/>
        <v>Q182728 113</v>
      </c>
      <c r="B469" s="3" t="s">
        <v>101</v>
      </c>
      <c r="C469" s="129"/>
      <c r="D469" s="131"/>
      <c r="E469" s="89">
        <v>1240.9100000000001</v>
      </c>
      <c r="F469" s="90">
        <v>143.61000000000001</v>
      </c>
      <c r="G469" s="89">
        <v>11725.43</v>
      </c>
      <c r="H469" s="91">
        <v>48117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10340.91</v>
      </c>
    </row>
    <row r="470" spans="1:14" ht="15" customHeight="1" thickBot="1">
      <c r="A470" s="11" t="str">
        <f t="shared" si="22"/>
        <v>Q182728 114</v>
      </c>
      <c r="B470" s="3" t="s">
        <v>101</v>
      </c>
      <c r="C470" s="128">
        <v>114</v>
      </c>
      <c r="D470" s="130">
        <v>10340.91</v>
      </c>
      <c r="E470" s="89">
        <v>1085.79</v>
      </c>
      <c r="F470" s="90" t="s">
        <v>100</v>
      </c>
      <c r="G470" s="89">
        <v>11426.7</v>
      </c>
      <c r="H470" s="91">
        <v>48137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10340.91</v>
      </c>
    </row>
    <row r="471" spans="1:14" ht="15" customHeight="1" thickBot="1">
      <c r="A471" s="11" t="str">
        <f t="shared" si="22"/>
        <v>Q182728 114</v>
      </c>
      <c r="B471" s="3" t="s">
        <v>101</v>
      </c>
      <c r="C471" s="129"/>
      <c r="D471" s="131"/>
      <c r="E471" s="89">
        <v>1085.79</v>
      </c>
      <c r="F471" s="90">
        <v>141.69</v>
      </c>
      <c r="G471" s="89">
        <v>11568.39</v>
      </c>
      <c r="H471" s="91">
        <v>48147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10340.91</v>
      </c>
    </row>
    <row r="472" spans="1:14" ht="15" customHeight="1" thickBot="1">
      <c r="A472" s="11" t="str">
        <f t="shared" si="22"/>
        <v>Q182728 115</v>
      </c>
      <c r="B472" s="3" t="s">
        <v>101</v>
      </c>
      <c r="C472" s="128">
        <v>115</v>
      </c>
      <c r="D472" s="130">
        <v>10340.91</v>
      </c>
      <c r="E472" s="90">
        <v>930.68</v>
      </c>
      <c r="F472" s="90" t="s">
        <v>100</v>
      </c>
      <c r="G472" s="89">
        <v>11271.59</v>
      </c>
      <c r="H472" s="91">
        <v>48168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10340.91</v>
      </c>
    </row>
    <row r="473" spans="1:14" ht="15" customHeight="1" thickBot="1">
      <c r="A473" s="11" t="str">
        <f t="shared" si="22"/>
        <v>Q182728 115</v>
      </c>
      <c r="B473" s="3" t="s">
        <v>101</v>
      </c>
      <c r="C473" s="129"/>
      <c r="D473" s="131"/>
      <c r="E473" s="90">
        <v>930.68</v>
      </c>
      <c r="F473" s="90">
        <v>139.77000000000001</v>
      </c>
      <c r="G473" s="89">
        <v>11411.36</v>
      </c>
      <c r="H473" s="91">
        <v>48178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10340.91</v>
      </c>
    </row>
    <row r="474" spans="1:14" ht="15" customHeight="1" thickBot="1">
      <c r="A474" s="11" t="str">
        <f t="shared" si="22"/>
        <v>Q182728 116</v>
      </c>
      <c r="B474" s="3" t="s">
        <v>101</v>
      </c>
      <c r="C474" s="128">
        <v>116</v>
      </c>
      <c r="D474" s="130">
        <v>10340.91</v>
      </c>
      <c r="E474" s="90">
        <v>775.57</v>
      </c>
      <c r="F474" s="90" t="s">
        <v>100</v>
      </c>
      <c r="G474" s="89">
        <v>11116.48</v>
      </c>
      <c r="H474" s="91">
        <v>48198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10340.91</v>
      </c>
    </row>
    <row r="475" spans="1:14" ht="15" customHeight="1" thickBot="1">
      <c r="A475" s="11" t="str">
        <f t="shared" si="22"/>
        <v>Q182728 116</v>
      </c>
      <c r="B475" s="3" t="s">
        <v>101</v>
      </c>
      <c r="C475" s="129"/>
      <c r="D475" s="131"/>
      <c r="E475" s="90">
        <v>775.57</v>
      </c>
      <c r="F475" s="90">
        <v>137.84</v>
      </c>
      <c r="G475" s="89">
        <v>11254.32</v>
      </c>
      <c r="H475" s="91">
        <v>48208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10340.91</v>
      </c>
    </row>
    <row r="476" spans="1:14" ht="15" customHeight="1" thickBot="1">
      <c r="A476" s="11" t="str">
        <f t="shared" si="22"/>
        <v>Q182728 117</v>
      </c>
      <c r="B476" s="3" t="s">
        <v>101</v>
      </c>
      <c r="C476" s="128">
        <v>117</v>
      </c>
      <c r="D476" s="130">
        <v>10340.91</v>
      </c>
      <c r="E476" s="90">
        <v>620.45000000000005</v>
      </c>
      <c r="F476" s="90" t="s">
        <v>100</v>
      </c>
      <c r="G476" s="89">
        <v>10961.36</v>
      </c>
      <c r="H476" s="91">
        <v>48229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10340.91</v>
      </c>
    </row>
    <row r="477" spans="1:14" ht="15" customHeight="1" thickBot="1">
      <c r="A477" s="11" t="str">
        <f t="shared" si="22"/>
        <v>Q182728 117</v>
      </c>
      <c r="B477" s="3" t="s">
        <v>101</v>
      </c>
      <c r="C477" s="129"/>
      <c r="D477" s="131"/>
      <c r="E477" s="90">
        <v>620.45000000000005</v>
      </c>
      <c r="F477" s="90">
        <v>135.91999999999999</v>
      </c>
      <c r="G477" s="89">
        <v>11097.28</v>
      </c>
      <c r="H477" s="91">
        <v>48239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10340.91</v>
      </c>
    </row>
    <row r="478" spans="1:14" ht="15" customHeight="1" thickBot="1">
      <c r="A478" s="11" t="str">
        <f t="shared" si="22"/>
        <v>Q182728 118</v>
      </c>
      <c r="B478" s="3" t="s">
        <v>101</v>
      </c>
      <c r="C478" s="128">
        <v>118</v>
      </c>
      <c r="D478" s="130">
        <v>10340.91</v>
      </c>
      <c r="E478" s="90">
        <v>465.34</v>
      </c>
      <c r="F478" s="90" t="s">
        <v>100</v>
      </c>
      <c r="G478" s="89">
        <v>10806.25</v>
      </c>
      <c r="H478" s="91">
        <v>48260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10340.91</v>
      </c>
    </row>
    <row r="479" spans="1:14" ht="15" customHeight="1" thickBot="1">
      <c r="A479" s="11" t="str">
        <f t="shared" si="22"/>
        <v>Q182728 118</v>
      </c>
      <c r="B479" s="3" t="s">
        <v>101</v>
      </c>
      <c r="C479" s="129"/>
      <c r="D479" s="131"/>
      <c r="E479" s="90">
        <v>465.34</v>
      </c>
      <c r="F479" s="90">
        <v>134</v>
      </c>
      <c r="G479" s="89">
        <v>10940.25</v>
      </c>
      <c r="H479" s="91">
        <v>48270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10340.91</v>
      </c>
    </row>
    <row r="480" spans="1:14" ht="15" customHeight="1" thickBot="1">
      <c r="A480" s="11" t="str">
        <f t="shared" si="22"/>
        <v>Q182728 119</v>
      </c>
      <c r="B480" s="3" t="s">
        <v>101</v>
      </c>
      <c r="C480" s="128">
        <v>119</v>
      </c>
      <c r="D480" s="130">
        <v>10340.91</v>
      </c>
      <c r="E480" s="90">
        <v>310.23</v>
      </c>
      <c r="F480" s="90" t="s">
        <v>100</v>
      </c>
      <c r="G480" s="89">
        <v>10651.14</v>
      </c>
      <c r="H480" s="91">
        <v>48289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10340.91</v>
      </c>
    </row>
    <row r="481" spans="1:14" ht="15" customHeight="1" thickBot="1">
      <c r="A481" s="11" t="str">
        <f t="shared" si="22"/>
        <v>Q182728 119</v>
      </c>
      <c r="B481" s="3" t="s">
        <v>101</v>
      </c>
      <c r="C481" s="129"/>
      <c r="D481" s="131"/>
      <c r="E481" s="90">
        <v>310.23</v>
      </c>
      <c r="F481" s="90">
        <v>132.07</v>
      </c>
      <c r="G481" s="89">
        <v>10783.21</v>
      </c>
      <c r="H481" s="91">
        <v>48299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10340.91</v>
      </c>
    </row>
    <row r="482" spans="1:14" ht="15" customHeight="1" thickBot="1">
      <c r="A482" s="11" t="str">
        <f t="shared" si="22"/>
        <v>Q182728 120</v>
      </c>
      <c r="B482" s="3" t="s">
        <v>101</v>
      </c>
      <c r="C482" s="128">
        <v>120</v>
      </c>
      <c r="D482" s="130">
        <v>10340.799999999999</v>
      </c>
      <c r="E482" s="90">
        <v>155.11000000000001</v>
      </c>
      <c r="F482" s="90" t="s">
        <v>100</v>
      </c>
      <c r="G482" s="89">
        <v>10495.91</v>
      </c>
      <c r="H482" s="91">
        <v>48320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10340.799999999999</v>
      </c>
    </row>
    <row r="483" spans="1:14" ht="15" customHeight="1" thickBot="1">
      <c r="A483" s="11" t="str">
        <f t="shared" si="22"/>
        <v>Q182728 120</v>
      </c>
      <c r="B483" s="3" t="s">
        <v>101</v>
      </c>
      <c r="C483" s="129"/>
      <c r="D483" s="131"/>
      <c r="E483" s="90">
        <v>155.11000000000001</v>
      </c>
      <c r="F483" s="90">
        <v>130.15</v>
      </c>
      <c r="G483" s="89">
        <v>10626.06</v>
      </c>
      <c r="H483" s="91">
        <v>48330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10340.799999999999</v>
      </c>
    </row>
    <row r="484" spans="1:14" ht="15" customHeight="1" thickBo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thickBot="1">
      <c r="A485" s="11" t="str">
        <f t="shared" si="22"/>
        <v>Q319843 Pago a cuenta</v>
      </c>
      <c r="B485" s="3" t="s">
        <v>103</v>
      </c>
      <c r="C485" s="104" t="s">
        <v>104</v>
      </c>
      <c r="D485" s="95">
        <v>25960.99</v>
      </c>
      <c r="E485" s="96" t="s">
        <v>100</v>
      </c>
      <c r="F485" s="96" t="s">
        <v>100</v>
      </c>
      <c r="G485" s="95">
        <v>25960.99</v>
      </c>
      <c r="H485" s="97">
        <v>44704</v>
      </c>
      <c r="I485" s="41">
        <v>44704</v>
      </c>
      <c r="J485" s="30">
        <f t="shared" si="24"/>
        <v>44682</v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25960.99</v>
      </c>
    </row>
    <row r="486" spans="1:14" ht="15" customHeight="1" thickBot="1">
      <c r="A486" s="11" t="str">
        <f t="shared" si="22"/>
        <v>Q319843 1</v>
      </c>
      <c r="B486" s="3" t="s">
        <v>103</v>
      </c>
      <c r="C486" s="132">
        <v>1</v>
      </c>
      <c r="D486" s="134">
        <v>25031.11</v>
      </c>
      <c r="E486" s="108">
        <v>2858.31</v>
      </c>
      <c r="F486" s="109" t="s">
        <v>100</v>
      </c>
      <c r="G486" s="108">
        <v>27889.42</v>
      </c>
      <c r="H486" s="110">
        <v>44728</v>
      </c>
      <c r="I486" s="41">
        <v>44728</v>
      </c>
      <c r="J486" s="30">
        <f t="shared" si="24"/>
        <v>44713</v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25031.11</v>
      </c>
    </row>
    <row r="487" spans="1:14" ht="15" customHeight="1" thickBot="1">
      <c r="A487" s="11" t="str">
        <f t="shared" si="22"/>
        <v>Q319843 1</v>
      </c>
      <c r="B487" s="3" t="s">
        <v>103</v>
      </c>
      <c r="C487" s="133"/>
      <c r="D487" s="135"/>
      <c r="E487" s="89">
        <v>2858.31</v>
      </c>
      <c r="F487" s="90">
        <v>345.83</v>
      </c>
      <c r="G487" s="89">
        <v>28235.25</v>
      </c>
      <c r="H487" s="91">
        <v>44738</v>
      </c>
      <c r="J487" s="30" t="str">
        <f t="shared" si="24"/>
        <v>-</v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25031.11</v>
      </c>
    </row>
    <row r="488" spans="1:14" ht="15" customHeight="1" thickBot="1">
      <c r="A488" s="11" t="str">
        <f t="shared" si="22"/>
        <v>Q319843 2</v>
      </c>
      <c r="B488" s="3" t="s">
        <v>103</v>
      </c>
      <c r="C488" s="136">
        <v>2</v>
      </c>
      <c r="D488" s="138">
        <v>25949.759999999998</v>
      </c>
      <c r="E488" s="105">
        <v>1939.66</v>
      </c>
      <c r="F488" s="106" t="s">
        <v>100</v>
      </c>
      <c r="G488" s="105">
        <v>27889.42</v>
      </c>
      <c r="H488" s="107">
        <v>44758</v>
      </c>
      <c r="I488" s="41">
        <v>44758</v>
      </c>
      <c r="J488" s="30">
        <f t="shared" si="24"/>
        <v>44743</v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25949.759999999998</v>
      </c>
    </row>
    <row r="489" spans="1:14" ht="15" customHeight="1" thickBot="1">
      <c r="A489" s="11" t="str">
        <f t="shared" si="22"/>
        <v>Q319843 2</v>
      </c>
      <c r="B489" s="3" t="s">
        <v>103</v>
      </c>
      <c r="C489" s="137"/>
      <c r="D489" s="139"/>
      <c r="E489" s="89">
        <v>1939.66</v>
      </c>
      <c r="F489" s="90">
        <v>345.83</v>
      </c>
      <c r="G489" s="89">
        <v>28235.25</v>
      </c>
      <c r="H489" s="91">
        <v>44768</v>
      </c>
      <c r="J489" s="30" t="str">
        <f t="shared" si="24"/>
        <v>-</v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25949.759999999998</v>
      </c>
    </row>
    <row r="490" spans="1:14" ht="15" customHeight="1" thickBot="1">
      <c r="A490" s="11" t="str">
        <f t="shared" ref="A490:A553" si="25">B490&amp;" "&amp;IF(C490="",C489,C490)</f>
        <v>Q319843 3</v>
      </c>
      <c r="B490" s="3" t="s">
        <v>103</v>
      </c>
      <c r="C490" s="132">
        <v>3</v>
      </c>
      <c r="D490" s="134">
        <v>26902.11</v>
      </c>
      <c r="E490" s="108">
        <v>987.31</v>
      </c>
      <c r="F490" s="109" t="s">
        <v>100</v>
      </c>
      <c r="G490" s="108">
        <v>27889.42</v>
      </c>
      <c r="H490" s="110">
        <v>44789</v>
      </c>
      <c r="I490" s="41">
        <v>44789</v>
      </c>
      <c r="J490" s="30">
        <f t="shared" si="24"/>
        <v>44774</v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26902.11</v>
      </c>
    </row>
    <row r="491" spans="1:14" ht="15" customHeight="1" thickBot="1">
      <c r="A491" s="11" t="str">
        <f t="shared" si="25"/>
        <v>Q319843 3</v>
      </c>
      <c r="B491" s="3" t="s">
        <v>103</v>
      </c>
      <c r="C491" s="133"/>
      <c r="D491" s="135"/>
      <c r="E491" s="90">
        <v>987.31</v>
      </c>
      <c r="F491" s="90">
        <v>345.83</v>
      </c>
      <c r="G491" s="89">
        <v>28235.25</v>
      </c>
      <c r="H491" s="91">
        <v>44799</v>
      </c>
      <c r="J491" s="30" t="str">
        <f t="shared" si="24"/>
        <v>-</v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26902.11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487">
    <mergeCell ref="C486:C487"/>
    <mergeCell ref="D486:D487"/>
    <mergeCell ref="C488:C489"/>
    <mergeCell ref="D488:D489"/>
    <mergeCell ref="C490:C491"/>
    <mergeCell ref="D490:D491"/>
    <mergeCell ref="C474:C475"/>
    <mergeCell ref="D474:D475"/>
    <mergeCell ref="C476:C477"/>
    <mergeCell ref="D476:D477"/>
    <mergeCell ref="C478:C479"/>
    <mergeCell ref="D478:D479"/>
    <mergeCell ref="C480:C481"/>
    <mergeCell ref="D480:D481"/>
    <mergeCell ref="C482:C483"/>
    <mergeCell ref="D482:D483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54:C255"/>
    <mergeCell ref="D254:D255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44:C245"/>
    <mergeCell ref="D244:D24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18" sqref="D18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44866</v>
      </c>
      <c r="C7" s="29">
        <f>SUMIF(SUSS!H:H,'Control de pagos'!K1,SUSS!I:I)</f>
        <v>17713.971083781489</v>
      </c>
      <c r="D7" s="29">
        <f>'Control de pagos'!K2</f>
        <v>0</v>
      </c>
      <c r="E7" s="42">
        <f>C7+D7</f>
        <v>17713.971083781489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P554003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Q182728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Q319843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2022-12-15T14:48:03Z</dcterms:modified>
</cp:coreProperties>
</file>