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l="1"/>
  <c r="G27" i="7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L266" i="2" s="1"/>
  <c r="A267" i="2"/>
  <c r="A268" i="2"/>
  <c r="L268" i="2" s="1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L27" i="2" s="1"/>
  <c r="A28" i="2"/>
  <c r="A29" i="2"/>
  <c r="L29" i="2" s="1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13" i="2"/>
  <c r="L21" i="2"/>
  <c r="L248" i="2"/>
  <c r="L256" i="2"/>
  <c r="L264" i="2"/>
  <c r="L7" i="2"/>
  <c r="L15" i="2"/>
  <c r="L23" i="2"/>
  <c r="L250" i="2"/>
  <c r="L258" i="2"/>
  <c r="L486" i="2"/>
  <c r="L9" i="2"/>
  <c r="L17" i="2"/>
  <c r="L25" i="2"/>
  <c r="L252" i="2"/>
  <c r="L260" i="2"/>
  <c r="L488" i="2"/>
  <c r="L11" i="2"/>
  <c r="L19" i="2"/>
  <c r="L246" i="2"/>
  <c r="L254" i="2"/>
  <c r="L262" i="2"/>
  <c r="L490" i="2"/>
  <c r="L244" i="2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<sst xmlns="http://schemas.openxmlformats.org/spreadsheetml/2006/main" count="4222" uniqueCount="107">
  <si>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</si>
  <si>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</si>
  <si>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</si>
  <si>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</si>
  <si>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</si>
  <si>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</si>
  <si>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</si>
  <si>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</si>
  <si>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</si>
  <si>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</si>
  <si>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</si>
  <si>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</si>
  <si>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</si>
  <si>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</si>
  <si>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</si>
  <si>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</si>
  <si>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</si>
  <si>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</si>
  <si>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</si>
  <si>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</si>
  <si>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</si>
  <si>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</si>
  <si>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</si>
  <si>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</si>
  <si>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</si>
  <si>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</si>
  <si>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</si>
  <si>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</si>
  <si>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</si>
  <si>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</si>
  <si>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</si>
  <si>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</si>
  <si>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</si>
  <si>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</si>
  <si>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</si>
  <si>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</si>
  <si>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</si>
  <si>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</si>
  <si>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</si>
  <si>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</si>
  <si>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</si>
  <si>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</si>
  <si>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</si>
  <si>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</si>
  <si>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</si>
  <si>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</si>
  <si>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</si>
  <si>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</si>
  <si>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</si>
  <si>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</si>
  <si>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</si>
  <si>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</si>
  <si>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</si>
  <si>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</si>
  <si>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</si>
  <si>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</si>
  <si>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</si>
  <si>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</si>
  <si>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</si>
  <si>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</si>
  <si>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</si>
  <si>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</si>
  <si>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</si>
  <si>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</si>
  <si>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</si>
  <si>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</si>
  <si>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</si>
  <si>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</si>
  <si>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</si>
  <si>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</si>
  <si>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</si>
  <si>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</si>
  <si>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</si>
  <si>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</si>
  <si>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</si>
  <si>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</si>
  <si>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</si>
  <si>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</si>
  <si>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</si>
  <si>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</si>
  <si>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</si>
  <si>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</si>
  <si>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</si>
  <si>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</si>
  <si>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</si>
  <si>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</si>
  <si>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</si>
  <si>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</si>
  <si>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</si>
  <si>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</si>
  <si>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</si>
  <si>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</si>
  <si>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</si>
  <si>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</si>
  <si>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</si>
  <si>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</si>
  <si>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</si>
  <si>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</si>
  <si>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</si>
  <si>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</si>
  <si>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</si>
  <si>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</si>
  <si>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</si>
  <si>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</si>
  <si>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</si>
  <si>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</si>
  <si>
    <t>DELICIAS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</si>
</sst>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1" activePane="bottomLeft" state="frozen"/>
      <selection pane="bottomLeft" activeCell="E34" sqref="E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0.11822821445694826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>
        <v>148320.17000000001</v>
      </c>
      <c r="D29" s="36">
        <v>17713.971083781489</v>
      </c>
      <c r="E29" s="8">
        <v>44908</v>
      </c>
      <c r="F29" s="5">
        <v>148320.17000000001</v>
      </c>
      <c r="G29" s="7"/>
      <c r="H29" s="74">
        <f t="shared" si="2"/>
        <v>44866</v>
      </c>
      <c r="I29" s="37">
        <f t="shared" si="3"/>
        <v>17713.971083781489</v>
      </c>
      <c r="J29" s="38">
        <f t="shared" si="4"/>
        <v>0</v>
      </c>
      <c r="N29" s="2"/>
      <c r="O29" s="13">
        <f t="shared" ref="O29:O42" si="8">IFERROR(+D29/C29,0)</f>
        <v>0.1194306282401206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17713.971083781489</v>
      </c>
    </row>
    <row r="30" spans="2:19">
      <c r="B30" s="32">
        <v>44896</v>
      </c>
      <c r="C30" s="35">
        <v>272819.98</v>
      </c>
      <c r="D30" s="36">
        <v>31823.031159343813</v>
      </c>
      <c r="E30" s="8">
        <v>44937</v>
      </c>
      <c r="F30" s="5">
        <v>272819.98</v>
      </c>
      <c r="G30" s="7"/>
      <c r="H30" s="74">
        <f t="shared" si="2"/>
        <v>44896</v>
      </c>
      <c r="I30" s="37">
        <f t="shared" si="3"/>
        <v>31823.031159343813</v>
      </c>
      <c r="J30" s="38">
        <f t="shared" si="4"/>
        <v>0</v>
      </c>
      <c r="N30" s="2"/>
      <c r="O30" s="13">
        <f t="shared" si="8"/>
        <v>0.11664479690726395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31823.031159343813</v>
      </c>
    </row>
    <row r="31" spans="2:19">
      <c r="B31" s="32">
        <v>44927</v>
      </c>
      <c r="C31" s="35">
        <v>138838.79</v>
      </c>
      <c r="D31" s="36">
        <v>16037.851598519364</v>
      </c>
      <c r="E31" s="8">
        <v>44967</v>
      </c>
      <c r="F31" s="5">
        <v>138838.79</v>
      </c>
      <c r="G31" s="7"/>
      <c r="H31" s="74">
        <f t="shared" si="2"/>
        <v>44927</v>
      </c>
      <c r="I31" s="37">
        <f t="shared" si="3"/>
        <v>16037.851598519364</v>
      </c>
      <c r="J31" s="38">
        <f t="shared" si="4"/>
        <v>0</v>
      </c>
      <c r="N31" s="2"/>
      <c r="O31" s="13">
        <f t="shared" si="8"/>
        <v>0.11551419886704115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16037.851598519364</v>
      </c>
    </row>
    <row r="32" spans="2:19">
      <c r="B32" s="32">
        <v>44958</v>
      </c>
      <c r="C32" s="35">
        <v>176948.03</v>
      </c>
      <c r="D32" s="36">
        <v>20884.602268171417</v>
      </c>
      <c r="E32" s="8">
        <v>44995</v>
      </c>
      <c r="F32" s="5">
        <v>176948.03</v>
      </c>
      <c r="G32" s="7"/>
      <c r="H32" s="74">
        <f t="shared" si="2"/>
        <v>44958</v>
      </c>
      <c r="I32" s="37">
        <f t="shared" si="3"/>
        <v>20884.602268171417</v>
      </c>
      <c r="J32" s="38">
        <f t="shared" si="4"/>
        <v>0</v>
      </c>
      <c r="N32" s="2"/>
      <c r="O32" s="13">
        <f t="shared" si="8"/>
        <v>0.11802675773316841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20884.602268171417</v>
      </c>
    </row>
    <row r="33" spans="2:19">
      <c r="B33" s="32">
        <v>44986</v>
      </c>
      <c r="C33" s="35">
        <v>207540.23</v>
      </c>
      <c r="D33" s="36">
        <v>24747.97</v>
      </c>
      <c r="E33" s="8">
        <v>45046</v>
      </c>
      <c r="F33" s="5">
        <v>207540.23</v>
      </c>
      <c r="G33" s="7"/>
      <c r="H33" s="74">
        <f t="shared" si="2"/>
        <v>45017</v>
      </c>
      <c r="I33" s="37">
        <f t="shared" si="3"/>
        <v>24747.97</v>
      </c>
      <c r="J33" s="38">
        <f t="shared" si="4"/>
        <v>0</v>
      </c>
      <c r="N33" s="2"/>
      <c r="O33" s="13">
        <f t="shared" si="8"/>
        <v>0.11924420629195602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24747.97</v>
      </c>
    </row>
    <row r="34" spans="2:19">
      <c r="B34" s="32">
        <v>45017</v>
      </c>
      <c r="C34" s="35">
        <v>306961.65999999997</v>
      </c>
      <c r="D34" s="36">
        <v>36432.735706193307</v>
      </c>
      <c r="E34" s="8">
        <v>45077</v>
      </c>
      <c r="F34" s="5">
        <v>306961.65999999997</v>
      </c>
      <c r="G34" s="7"/>
      <c r="H34" s="74">
        <f t="shared" si="2"/>
        <v>45047</v>
      </c>
      <c r="I34" s="37">
        <f t="shared" si="3"/>
        <v>36432.735706193307</v>
      </c>
      <c r="J34" s="38">
        <f t="shared" si="4"/>
        <v>0</v>
      </c>
      <c r="N34" s="2"/>
      <c r="O34" s="13">
        <f t="shared" si="8"/>
        <v>0.11868822870645575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36432.735706193307</v>
      </c>
    </row>
    <row r="35" spans="2:19">
      <c r="B35" s="32">
        <v>45047</v>
      </c>
      <c r="C35" s="35">
        <v>326369.69</v>
      </c>
      <c r="D35" s="36">
        <v>39177.628435018334</v>
      </c>
      <c r="E35" s="8">
        <v>45090</v>
      </c>
      <c r="F35" s="5">
        <v>326369.69</v>
      </c>
      <c r="G35" s="7"/>
      <c r="H35" s="74">
        <f t="shared" si="2"/>
        <v>45047</v>
      </c>
      <c r="I35" s="37">
        <f t="shared" si="3"/>
        <v>39177.628435018334</v>
      </c>
      <c r="J35" s="38">
        <f t="shared" si="4"/>
        <v>0</v>
      </c>
      <c r="N35" s="2"/>
      <c r="O35" s="13">
        <f t="shared" si="8"/>
        <v>0.12004064603860222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39177.628435018334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258" activePane="bottomLeft" state="frozen"/>
      <selection activeCell="B1" sqref="B1"/>
      <selection pane="bottomLeft" activeCell="G278" sqref="G27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45047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6">
        <v>1</v>
      </c>
      <c r="D3" s="138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7"/>
      <c r="D4" s="139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6">
        <v>3</v>
      </c>
      <c r="D7" s="138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7"/>
      <c r="D8" s="139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6">
        <v>4</v>
      </c>
      <c r="D9" s="138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7"/>
      <c r="D10" s="139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32">
        <v>5</v>
      </c>
      <c r="D11" s="134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33"/>
      <c r="D12" s="135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32">
        <v>6</v>
      </c>
      <c r="D13" s="134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33"/>
      <c r="D14" s="135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32">
        <v>7</v>
      </c>
      <c r="D15" s="134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33"/>
      <c r="D16" s="135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32">
        <v>8</v>
      </c>
      <c r="D17" s="134">
        <v>9177.93</v>
      </c>
      <c r="E17" s="108">
        <v>15556.59</v>
      </c>
      <c r="F17" s="109" t="s">
        <v>100</v>
      </c>
      <c r="G17" s="108">
        <v>24734.52</v>
      </c>
      <c r="H17" s="110">
        <v>44881</v>
      </c>
      <c r="I17" s="41">
        <v>44881</v>
      </c>
      <c r="J17" s="30">
        <f t="shared" ref="J17:J80" si="3">IF(I17&lt;&gt;"",I17-DAY(I17)+1,IF(A16=A17,IF(I16&lt;&gt;"","-",""),IF(A17=A18,IF(I18&lt;&gt;"","-",""),"")))</f>
        <v>44866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33"/>
      <c r="D18" s="135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32">
        <v>9</v>
      </c>
      <c r="D19" s="134">
        <v>9177.93</v>
      </c>
      <c r="E19" s="108">
        <v>15418.92</v>
      </c>
      <c r="F19" s="109" t="s">
        <v>100</v>
      </c>
      <c r="G19" s="108">
        <v>24596.85</v>
      </c>
      <c r="H19" s="110">
        <v>44911</v>
      </c>
      <c r="I19" s="41">
        <v>44911</v>
      </c>
      <c r="J19" s="30">
        <f t="shared" si="3"/>
        <v>44896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33"/>
      <c r="D20" s="135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32">
        <v>10</v>
      </c>
      <c r="D21" s="134">
        <v>9177.93</v>
      </c>
      <c r="E21" s="108">
        <v>15281.25</v>
      </c>
      <c r="F21" s="109" t="s">
        <v>100</v>
      </c>
      <c r="G21" s="108">
        <v>24459.18</v>
      </c>
      <c r="H21" s="110">
        <v>44942</v>
      </c>
      <c r="I21" s="41">
        <v>44942</v>
      </c>
      <c r="J21" s="30">
        <f t="shared" si="3"/>
        <v>44927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33"/>
      <c r="D22" s="135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32">
        <v>11</v>
      </c>
      <c r="D23" s="134">
        <v>9177.93</v>
      </c>
      <c r="E23" s="108">
        <v>15143.58</v>
      </c>
      <c r="F23" s="109" t="s">
        <v>100</v>
      </c>
      <c r="G23" s="108">
        <v>24321.51</v>
      </c>
      <c r="H23" s="110">
        <v>44973</v>
      </c>
      <c r="I23" s="41">
        <v>44973</v>
      </c>
      <c r="J23" s="30">
        <f t="shared" si="3"/>
        <v>44958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33"/>
      <c r="D24" s="135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32">
        <v>12</v>
      </c>
      <c r="D25" s="134">
        <v>9177.93</v>
      </c>
      <c r="E25" s="108">
        <v>15005.91</v>
      </c>
      <c r="F25" s="109" t="s">
        <v>100</v>
      </c>
      <c r="G25" s="108">
        <v>24183.84</v>
      </c>
      <c r="H25" s="110">
        <v>45001</v>
      </c>
      <c r="I25" s="41">
        <v>45001</v>
      </c>
      <c r="J25" s="30">
        <f t="shared" si="3"/>
        <v>44986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33"/>
      <c r="D26" s="135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32">
        <v>13</v>
      </c>
      <c r="D27" s="134">
        <v>9177.93</v>
      </c>
      <c r="E27" s="108">
        <v>14868.24</v>
      </c>
      <c r="F27" s="109" t="s">
        <v>100</v>
      </c>
      <c r="G27" s="108">
        <v>24046.17</v>
      </c>
      <c r="H27" s="110">
        <v>45032</v>
      </c>
      <c r="I27" s="41">
        <v>45032</v>
      </c>
      <c r="J27" s="30">
        <f t="shared" si="3"/>
        <v>45017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33"/>
      <c r="D28" s="135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32">
        <v>14</v>
      </c>
      <c r="D29" s="134">
        <v>9177.93</v>
      </c>
      <c r="E29" s="108">
        <v>14730.57</v>
      </c>
      <c r="F29" s="109" t="s">
        <v>100</v>
      </c>
      <c r="G29" s="108">
        <v>23908.5</v>
      </c>
      <c r="H29" s="110">
        <v>45062</v>
      </c>
      <c r="I29" s="41">
        <v>45062</v>
      </c>
      <c r="J29" s="30">
        <f t="shared" si="3"/>
        <v>45047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33"/>
      <c r="D30" s="135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8">
        <v>15</v>
      </c>
      <c r="D31" s="130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29"/>
      <c r="D32" s="131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28">
        <v>16</v>
      </c>
      <c r="D33" s="130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29"/>
      <c r="D34" s="131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28">
        <v>17</v>
      </c>
      <c r="D35" s="130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29"/>
      <c r="D36" s="131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28">
        <v>18</v>
      </c>
      <c r="D37" s="130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29"/>
      <c r="D38" s="131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28">
        <v>19</v>
      </c>
      <c r="D39" s="130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29"/>
      <c r="D40" s="131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28">
        <v>20</v>
      </c>
      <c r="D41" s="130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29"/>
      <c r="D42" s="131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28">
        <v>21</v>
      </c>
      <c r="D43" s="130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29"/>
      <c r="D44" s="131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28">
        <v>22</v>
      </c>
      <c r="D45" s="130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29"/>
      <c r="D46" s="131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28">
        <v>23</v>
      </c>
      <c r="D47" s="130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29"/>
      <c r="D48" s="131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28">
        <v>24</v>
      </c>
      <c r="D49" s="130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29"/>
      <c r="D50" s="131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28">
        <v>25</v>
      </c>
      <c r="D51" s="130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29"/>
      <c r="D52" s="131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28">
        <v>26</v>
      </c>
      <c r="D53" s="130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29"/>
      <c r="D54" s="131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28">
        <v>27</v>
      </c>
      <c r="D55" s="130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29"/>
      <c r="D56" s="131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28">
        <v>28</v>
      </c>
      <c r="D57" s="130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29"/>
      <c r="D58" s="131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28">
        <v>29</v>
      </c>
      <c r="D59" s="130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29"/>
      <c r="D60" s="131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28">
        <v>30</v>
      </c>
      <c r="D61" s="130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29"/>
      <c r="D62" s="131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28">
        <v>31</v>
      </c>
      <c r="D63" s="130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29"/>
      <c r="D64" s="131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28">
        <v>32</v>
      </c>
      <c r="D65" s="130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29"/>
      <c r="D66" s="131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28">
        <v>33</v>
      </c>
      <c r="D67" s="130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29"/>
      <c r="D68" s="131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28">
        <v>34</v>
      </c>
      <c r="D69" s="130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29"/>
      <c r="D70" s="131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28">
        <v>35</v>
      </c>
      <c r="D71" s="130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29"/>
      <c r="D72" s="131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28">
        <v>36</v>
      </c>
      <c r="D73" s="130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29"/>
      <c r="D74" s="131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28">
        <v>37</v>
      </c>
      <c r="D75" s="130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29"/>
      <c r="D76" s="131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28">
        <v>38</v>
      </c>
      <c r="D77" s="130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29"/>
      <c r="D78" s="131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28">
        <v>39</v>
      </c>
      <c r="D79" s="130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29"/>
      <c r="D80" s="131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28">
        <v>40</v>
      </c>
      <c r="D81" s="130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29"/>
      <c r="D82" s="131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28">
        <v>41</v>
      </c>
      <c r="D83" s="130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29"/>
      <c r="D84" s="131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28">
        <v>42</v>
      </c>
      <c r="D85" s="130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29"/>
      <c r="D86" s="131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28">
        <v>43</v>
      </c>
      <c r="D87" s="130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29"/>
      <c r="D88" s="131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28">
        <v>44</v>
      </c>
      <c r="D89" s="130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29"/>
      <c r="D90" s="131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28">
        <v>45</v>
      </c>
      <c r="D91" s="130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29"/>
      <c r="D92" s="131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28">
        <v>46</v>
      </c>
      <c r="D93" s="130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29"/>
      <c r="D94" s="131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28">
        <v>47</v>
      </c>
      <c r="D95" s="130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29"/>
      <c r="D96" s="131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28">
        <v>48</v>
      </c>
      <c r="D97" s="130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29"/>
      <c r="D98" s="131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28">
        <v>49</v>
      </c>
      <c r="D99" s="130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29"/>
      <c r="D100" s="131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28">
        <v>50</v>
      </c>
      <c r="D101" s="130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29"/>
      <c r="D102" s="131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28">
        <v>51</v>
      </c>
      <c r="D103" s="130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29"/>
      <c r="D104" s="131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28">
        <v>52</v>
      </c>
      <c r="D105" s="130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29"/>
      <c r="D106" s="131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28">
        <v>53</v>
      </c>
      <c r="D107" s="130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29"/>
      <c r="D108" s="131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28">
        <v>54</v>
      </c>
      <c r="D109" s="130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29"/>
      <c r="D110" s="131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28">
        <v>55</v>
      </c>
      <c r="D111" s="130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29"/>
      <c r="D112" s="131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28">
        <v>56</v>
      </c>
      <c r="D113" s="130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29"/>
      <c r="D114" s="131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28">
        <v>57</v>
      </c>
      <c r="D115" s="130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29"/>
      <c r="D116" s="131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28">
        <v>58</v>
      </c>
      <c r="D117" s="130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29"/>
      <c r="D118" s="131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28">
        <v>59</v>
      </c>
      <c r="D119" s="130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29"/>
      <c r="D120" s="131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28">
        <v>60</v>
      </c>
      <c r="D121" s="130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29"/>
      <c r="D122" s="131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28">
        <v>61</v>
      </c>
      <c r="D123" s="130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29"/>
      <c r="D124" s="131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28">
        <v>62</v>
      </c>
      <c r="D125" s="130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29"/>
      <c r="D126" s="131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28">
        <v>63</v>
      </c>
      <c r="D127" s="130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29"/>
      <c r="D128" s="131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28">
        <v>64</v>
      </c>
      <c r="D129" s="130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29"/>
      <c r="D130" s="131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28">
        <v>65</v>
      </c>
      <c r="D131" s="130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29"/>
      <c r="D132" s="131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28">
        <v>66</v>
      </c>
      <c r="D133" s="130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29"/>
      <c r="D134" s="131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28">
        <v>67</v>
      </c>
      <c r="D135" s="130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29"/>
      <c r="D136" s="131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28">
        <v>68</v>
      </c>
      <c r="D137" s="130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29"/>
      <c r="D138" s="131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28">
        <v>69</v>
      </c>
      <c r="D139" s="130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29"/>
      <c r="D140" s="131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28">
        <v>70</v>
      </c>
      <c r="D141" s="130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29"/>
      <c r="D142" s="131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28">
        <v>71</v>
      </c>
      <c r="D143" s="130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29"/>
      <c r="D144" s="131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28">
        <v>72</v>
      </c>
      <c r="D145" s="130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29"/>
      <c r="D146" s="131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28">
        <v>73</v>
      </c>
      <c r="D147" s="130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29"/>
      <c r="D148" s="131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28">
        <v>74</v>
      </c>
      <c r="D149" s="130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29"/>
      <c r="D150" s="131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28">
        <v>75</v>
      </c>
      <c r="D151" s="130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29"/>
      <c r="D152" s="131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28">
        <v>76</v>
      </c>
      <c r="D153" s="130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29"/>
      <c r="D154" s="131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28">
        <v>77</v>
      </c>
      <c r="D155" s="130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29"/>
      <c r="D156" s="131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28">
        <v>78</v>
      </c>
      <c r="D157" s="130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29"/>
      <c r="D158" s="131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28">
        <v>79</v>
      </c>
      <c r="D159" s="130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29"/>
      <c r="D160" s="131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28">
        <v>80</v>
      </c>
      <c r="D161" s="130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29"/>
      <c r="D162" s="131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28">
        <v>81</v>
      </c>
      <c r="D163" s="130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29"/>
      <c r="D164" s="131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28">
        <v>82</v>
      </c>
      <c r="D165" s="130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29"/>
      <c r="D166" s="131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28">
        <v>83</v>
      </c>
      <c r="D167" s="130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29"/>
      <c r="D168" s="131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28">
        <v>84</v>
      </c>
      <c r="D169" s="130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29"/>
      <c r="D170" s="131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28">
        <v>85</v>
      </c>
      <c r="D171" s="130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29"/>
      <c r="D172" s="131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28">
        <v>86</v>
      </c>
      <c r="D173" s="130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29"/>
      <c r="D174" s="131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28">
        <v>87</v>
      </c>
      <c r="D175" s="130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29"/>
      <c r="D176" s="131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28">
        <v>88</v>
      </c>
      <c r="D177" s="130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29"/>
      <c r="D178" s="131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28">
        <v>89</v>
      </c>
      <c r="D179" s="130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29"/>
      <c r="D180" s="131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28">
        <v>90</v>
      </c>
      <c r="D181" s="130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29"/>
      <c r="D182" s="131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28">
        <v>91</v>
      </c>
      <c r="D183" s="130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29"/>
      <c r="D184" s="131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28">
        <v>92</v>
      </c>
      <c r="D185" s="130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29"/>
      <c r="D186" s="131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28">
        <v>93</v>
      </c>
      <c r="D187" s="130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29"/>
      <c r="D188" s="131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28">
        <v>94</v>
      </c>
      <c r="D189" s="130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29"/>
      <c r="D190" s="131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28">
        <v>95</v>
      </c>
      <c r="D191" s="130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29"/>
      <c r="D192" s="131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28">
        <v>96</v>
      </c>
      <c r="D193" s="130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29"/>
      <c r="D194" s="131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28">
        <v>97</v>
      </c>
      <c r="D195" s="130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29"/>
      <c r="D196" s="131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28">
        <v>98</v>
      </c>
      <c r="D197" s="130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29"/>
      <c r="D198" s="131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28">
        <v>99</v>
      </c>
      <c r="D199" s="130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29"/>
      <c r="D200" s="131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28">
        <v>100</v>
      </c>
      <c r="D201" s="130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29"/>
      <c r="D202" s="131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28">
        <v>101</v>
      </c>
      <c r="D203" s="130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29"/>
      <c r="D204" s="131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28">
        <v>102</v>
      </c>
      <c r="D205" s="130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29"/>
      <c r="D206" s="131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28">
        <v>103</v>
      </c>
      <c r="D207" s="130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29"/>
      <c r="D208" s="131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28">
        <v>104</v>
      </c>
      <c r="D209" s="130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29"/>
      <c r="D210" s="131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28">
        <v>105</v>
      </c>
      <c r="D211" s="130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29"/>
      <c r="D212" s="131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28">
        <v>106</v>
      </c>
      <c r="D213" s="130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29"/>
      <c r="D214" s="131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28">
        <v>107</v>
      </c>
      <c r="D215" s="130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29"/>
      <c r="D216" s="131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28">
        <v>108</v>
      </c>
      <c r="D217" s="130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29"/>
      <c r="D218" s="131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28">
        <v>109</v>
      </c>
      <c r="D219" s="130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29"/>
      <c r="D220" s="131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28">
        <v>110</v>
      </c>
      <c r="D221" s="130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29"/>
      <c r="D222" s="131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28">
        <v>111</v>
      </c>
      <c r="D223" s="130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29"/>
      <c r="D224" s="131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28">
        <v>112</v>
      </c>
      <c r="D225" s="130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29"/>
      <c r="D226" s="131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28">
        <v>113</v>
      </c>
      <c r="D227" s="130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29"/>
      <c r="D228" s="131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28">
        <v>114</v>
      </c>
      <c r="D229" s="130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29"/>
      <c r="D230" s="131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28">
        <v>115</v>
      </c>
      <c r="D231" s="130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29"/>
      <c r="D232" s="131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28">
        <v>116</v>
      </c>
      <c r="D233" s="130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29"/>
      <c r="D234" s="131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28">
        <v>117</v>
      </c>
      <c r="D235" s="130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29"/>
      <c r="D236" s="131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28">
        <v>118</v>
      </c>
      <c r="D237" s="130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29"/>
      <c r="D238" s="131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28">
        <v>119</v>
      </c>
      <c r="D239" s="130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29"/>
      <c r="D240" s="131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28">
        <v>120</v>
      </c>
      <c r="D241" s="130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29"/>
      <c r="D242" s="131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6">
        <v>2</v>
      </c>
      <c r="D246" s="138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7"/>
      <c r="D247" s="139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6">
        <v>3</v>
      </c>
      <c r="D248" s="138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7"/>
      <c r="D249" s="139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32">
        <v>4</v>
      </c>
      <c r="D250" s="134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33"/>
      <c r="D251" s="135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32">
        <v>5</v>
      </c>
      <c r="D252" s="134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33"/>
      <c r="D253" s="135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32">
        <v>6</v>
      </c>
      <c r="D254" s="134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33"/>
      <c r="D255" s="135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32">
        <v>7</v>
      </c>
      <c r="D256" s="134">
        <v>10340.91</v>
      </c>
      <c r="E256" s="108">
        <v>17682.95</v>
      </c>
      <c r="F256" s="109" t="s">
        <v>100</v>
      </c>
      <c r="G256" s="108">
        <v>28023.86</v>
      </c>
      <c r="H256" s="110">
        <v>44881</v>
      </c>
      <c r="I256" s="41">
        <v>44881</v>
      </c>
      <c r="J256" s="30">
        <f t="shared" si="12"/>
        <v>44866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33"/>
      <c r="D257" s="135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>-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32">
        <v>8</v>
      </c>
      <c r="D258" s="134">
        <v>10340.91</v>
      </c>
      <c r="E258" s="108">
        <v>17527.84</v>
      </c>
      <c r="F258" s="109" t="s">
        <v>100</v>
      </c>
      <c r="G258" s="108">
        <v>27868.75</v>
      </c>
      <c r="H258" s="110">
        <v>44911</v>
      </c>
      <c r="I258" s="41">
        <v>44911</v>
      </c>
      <c r="J258" s="30">
        <f t="shared" si="12"/>
        <v>44896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33"/>
      <c r="D259" s="135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32">
        <v>9</v>
      </c>
      <c r="D260" s="134">
        <v>10340.91</v>
      </c>
      <c r="E260" s="108">
        <v>17372.73</v>
      </c>
      <c r="F260" s="109" t="s">
        <v>100</v>
      </c>
      <c r="G260" s="108">
        <v>27713.64</v>
      </c>
      <c r="H260" s="110">
        <v>44942</v>
      </c>
      <c r="I260" s="41">
        <v>44942</v>
      </c>
      <c r="J260" s="30">
        <f t="shared" si="12"/>
        <v>44927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33"/>
      <c r="D261" s="135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32">
        <v>10</v>
      </c>
      <c r="D262" s="134">
        <v>10340.91</v>
      </c>
      <c r="E262" s="108">
        <v>17217.61</v>
      </c>
      <c r="F262" s="109" t="s">
        <v>100</v>
      </c>
      <c r="G262" s="108">
        <v>27558.52</v>
      </c>
      <c r="H262" s="110">
        <v>44973</v>
      </c>
      <c r="I262" s="41">
        <v>44973</v>
      </c>
      <c r="J262" s="30">
        <f t="shared" si="12"/>
        <v>44958</v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33"/>
      <c r="D263" s="135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32">
        <v>11</v>
      </c>
      <c r="D264" s="134">
        <v>10340.91</v>
      </c>
      <c r="E264" s="108">
        <v>17062.5</v>
      </c>
      <c r="F264" s="109" t="s">
        <v>100</v>
      </c>
      <c r="G264" s="108">
        <v>27403.41</v>
      </c>
      <c r="H264" s="110">
        <v>45001</v>
      </c>
      <c r="I264" s="41">
        <v>45001</v>
      </c>
      <c r="J264" s="30">
        <f t="shared" si="12"/>
        <v>44986</v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33"/>
      <c r="D265" s="135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32">
        <v>12</v>
      </c>
      <c r="D266" s="134">
        <v>10340.91</v>
      </c>
      <c r="E266" s="108">
        <v>16907.39</v>
      </c>
      <c r="F266" s="109" t="s">
        <v>100</v>
      </c>
      <c r="G266" s="108">
        <v>27248.3</v>
      </c>
      <c r="H266" s="110">
        <v>45032</v>
      </c>
      <c r="I266" s="41">
        <v>45032</v>
      </c>
      <c r="J266" s="30">
        <f t="shared" si="12"/>
        <v>45017</v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33"/>
      <c r="D267" s="135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32">
        <v>13</v>
      </c>
      <c r="D268" s="134">
        <v>10340.91</v>
      </c>
      <c r="E268" s="108">
        <v>16752.27</v>
      </c>
      <c r="F268" s="109" t="s">
        <v>100</v>
      </c>
      <c r="G268" s="108">
        <v>27093.18</v>
      </c>
      <c r="H268" s="110">
        <v>45062</v>
      </c>
      <c r="I268" s="41">
        <v>45062</v>
      </c>
      <c r="J268" s="30">
        <f t="shared" si="12"/>
        <v>45047</v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33"/>
      <c r="D269" s="135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28">
        <v>14</v>
      </c>
      <c r="D270" s="130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29"/>
      <c r="D271" s="131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28">
        <v>15</v>
      </c>
      <c r="D272" s="130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29"/>
      <c r="D273" s="131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28">
        <v>16</v>
      </c>
      <c r="D274" s="130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29"/>
      <c r="D275" s="131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28">
        <v>17</v>
      </c>
      <c r="D276" s="130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29"/>
      <c r="D277" s="131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28">
        <v>18</v>
      </c>
      <c r="D278" s="130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29"/>
      <c r="D279" s="131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28">
        <v>19</v>
      </c>
      <c r="D280" s="130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29"/>
      <c r="D281" s="131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28">
        <v>20</v>
      </c>
      <c r="D282" s="130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29"/>
      <c r="D283" s="131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28">
        <v>21</v>
      </c>
      <c r="D284" s="130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29"/>
      <c r="D285" s="131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28">
        <v>22</v>
      </c>
      <c r="D286" s="130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29"/>
      <c r="D287" s="131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28">
        <v>23</v>
      </c>
      <c r="D288" s="130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29"/>
      <c r="D289" s="131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28">
        <v>24</v>
      </c>
      <c r="D290" s="130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29"/>
      <c r="D291" s="131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28">
        <v>25</v>
      </c>
      <c r="D292" s="130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29"/>
      <c r="D293" s="131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28">
        <v>26</v>
      </c>
      <c r="D294" s="130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29"/>
      <c r="D295" s="131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28">
        <v>27</v>
      </c>
      <c r="D296" s="130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29"/>
      <c r="D297" s="131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28">
        <v>28</v>
      </c>
      <c r="D298" s="130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29"/>
      <c r="D299" s="131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28">
        <v>29</v>
      </c>
      <c r="D300" s="130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29"/>
      <c r="D301" s="131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28">
        <v>30</v>
      </c>
      <c r="D302" s="130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29"/>
      <c r="D303" s="131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28">
        <v>31</v>
      </c>
      <c r="D304" s="130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29"/>
      <c r="D305" s="131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28">
        <v>32</v>
      </c>
      <c r="D306" s="130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29"/>
      <c r="D307" s="131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28">
        <v>33</v>
      </c>
      <c r="D308" s="130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29"/>
      <c r="D309" s="131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28">
        <v>34</v>
      </c>
      <c r="D310" s="130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29"/>
      <c r="D311" s="131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28">
        <v>35</v>
      </c>
      <c r="D312" s="130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29"/>
      <c r="D313" s="131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28">
        <v>36</v>
      </c>
      <c r="D314" s="130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29"/>
      <c r="D315" s="131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28">
        <v>37</v>
      </c>
      <c r="D316" s="130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29"/>
      <c r="D317" s="131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28">
        <v>38</v>
      </c>
      <c r="D318" s="130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29"/>
      <c r="D319" s="131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28">
        <v>39</v>
      </c>
      <c r="D320" s="130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29"/>
      <c r="D321" s="131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28">
        <v>40</v>
      </c>
      <c r="D322" s="130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29"/>
      <c r="D323" s="131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28">
        <v>41</v>
      </c>
      <c r="D324" s="130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29"/>
      <c r="D325" s="131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28">
        <v>42</v>
      </c>
      <c r="D326" s="130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29"/>
      <c r="D327" s="131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28">
        <v>43</v>
      </c>
      <c r="D328" s="130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29"/>
      <c r="D329" s="131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28">
        <v>44</v>
      </c>
      <c r="D330" s="130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29"/>
      <c r="D331" s="131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28">
        <v>45</v>
      </c>
      <c r="D332" s="130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29"/>
      <c r="D333" s="131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28">
        <v>46</v>
      </c>
      <c r="D334" s="130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29"/>
      <c r="D335" s="131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28">
        <v>47</v>
      </c>
      <c r="D336" s="130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29"/>
      <c r="D337" s="131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28">
        <v>48</v>
      </c>
      <c r="D338" s="130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29"/>
      <c r="D339" s="131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28">
        <v>49</v>
      </c>
      <c r="D340" s="130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29"/>
      <c r="D341" s="131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28">
        <v>50</v>
      </c>
      <c r="D342" s="130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29"/>
      <c r="D343" s="131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28">
        <v>51</v>
      </c>
      <c r="D344" s="130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29"/>
      <c r="D345" s="131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28">
        <v>52</v>
      </c>
      <c r="D346" s="130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29"/>
      <c r="D347" s="131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28">
        <v>53</v>
      </c>
      <c r="D348" s="130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29"/>
      <c r="D349" s="131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28">
        <v>54</v>
      </c>
      <c r="D350" s="130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29"/>
      <c r="D351" s="131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28">
        <v>55</v>
      </c>
      <c r="D352" s="130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29"/>
      <c r="D353" s="131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28">
        <v>56</v>
      </c>
      <c r="D354" s="130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29"/>
      <c r="D355" s="131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28">
        <v>57</v>
      </c>
      <c r="D356" s="130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29"/>
      <c r="D357" s="131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28">
        <v>58</v>
      </c>
      <c r="D358" s="130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29"/>
      <c r="D359" s="131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28">
        <v>59</v>
      </c>
      <c r="D360" s="130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29"/>
      <c r="D361" s="131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28">
        <v>60</v>
      </c>
      <c r="D362" s="130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29"/>
      <c r="D363" s="131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28">
        <v>61</v>
      </c>
      <c r="D364" s="130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29"/>
      <c r="D365" s="131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28">
        <v>62</v>
      </c>
      <c r="D366" s="130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29"/>
      <c r="D367" s="131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28">
        <v>63</v>
      </c>
      <c r="D368" s="130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29"/>
      <c r="D369" s="131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28">
        <v>64</v>
      </c>
      <c r="D370" s="130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29"/>
      <c r="D371" s="131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28">
        <v>65</v>
      </c>
      <c r="D372" s="130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29"/>
      <c r="D373" s="131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28">
        <v>66</v>
      </c>
      <c r="D374" s="130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29"/>
      <c r="D375" s="131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28">
        <v>67</v>
      </c>
      <c r="D376" s="130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29"/>
      <c r="D377" s="131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28">
        <v>68</v>
      </c>
      <c r="D378" s="130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29"/>
      <c r="D379" s="131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28">
        <v>69</v>
      </c>
      <c r="D380" s="130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29"/>
      <c r="D381" s="131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28">
        <v>70</v>
      </c>
      <c r="D382" s="130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29"/>
      <c r="D383" s="131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28">
        <v>71</v>
      </c>
      <c r="D384" s="130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29"/>
      <c r="D385" s="131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28">
        <v>72</v>
      </c>
      <c r="D386" s="130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29"/>
      <c r="D387" s="131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28">
        <v>73</v>
      </c>
      <c r="D388" s="130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29"/>
      <c r="D389" s="131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28">
        <v>74</v>
      </c>
      <c r="D390" s="130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29"/>
      <c r="D391" s="131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28">
        <v>75</v>
      </c>
      <c r="D392" s="130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29"/>
      <c r="D393" s="131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28">
        <v>76</v>
      </c>
      <c r="D394" s="130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29"/>
      <c r="D395" s="131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28">
        <v>77</v>
      </c>
      <c r="D396" s="130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29"/>
      <c r="D397" s="131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28">
        <v>78</v>
      </c>
      <c r="D398" s="130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29"/>
      <c r="D399" s="131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28">
        <v>79</v>
      </c>
      <c r="D400" s="130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29"/>
      <c r="D401" s="131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28">
        <v>80</v>
      </c>
      <c r="D402" s="130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29"/>
      <c r="D403" s="131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28">
        <v>81</v>
      </c>
      <c r="D404" s="130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29"/>
      <c r="D405" s="131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28">
        <v>82</v>
      </c>
      <c r="D406" s="130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29"/>
      <c r="D407" s="131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28">
        <v>83</v>
      </c>
      <c r="D408" s="130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29"/>
      <c r="D409" s="131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28">
        <v>84</v>
      </c>
      <c r="D410" s="130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29"/>
      <c r="D411" s="131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28">
        <v>85</v>
      </c>
      <c r="D412" s="130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29"/>
      <c r="D413" s="131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28">
        <v>86</v>
      </c>
      <c r="D414" s="130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29"/>
      <c r="D415" s="131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28">
        <v>87</v>
      </c>
      <c r="D416" s="130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29"/>
      <c r="D417" s="131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28">
        <v>88</v>
      </c>
      <c r="D418" s="130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29"/>
      <c r="D419" s="131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28">
        <v>89</v>
      </c>
      <c r="D420" s="130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29"/>
      <c r="D421" s="131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28">
        <v>90</v>
      </c>
      <c r="D422" s="130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29"/>
      <c r="D423" s="131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28">
        <v>91</v>
      </c>
      <c r="D424" s="130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29"/>
      <c r="D425" s="131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28">
        <v>92</v>
      </c>
      <c r="D426" s="130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29"/>
      <c r="D427" s="131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28">
        <v>93</v>
      </c>
      <c r="D428" s="130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29"/>
      <c r="D429" s="131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28">
        <v>94</v>
      </c>
      <c r="D430" s="130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29"/>
      <c r="D431" s="131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28">
        <v>95</v>
      </c>
      <c r="D432" s="130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29"/>
      <c r="D433" s="131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28">
        <v>96</v>
      </c>
      <c r="D434" s="130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29"/>
      <c r="D435" s="131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28">
        <v>97</v>
      </c>
      <c r="D436" s="130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29"/>
      <c r="D437" s="131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28">
        <v>98</v>
      </c>
      <c r="D438" s="130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29"/>
      <c r="D439" s="131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28">
        <v>99</v>
      </c>
      <c r="D440" s="130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29"/>
      <c r="D441" s="131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28">
        <v>100</v>
      </c>
      <c r="D442" s="130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29"/>
      <c r="D443" s="131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28">
        <v>101</v>
      </c>
      <c r="D444" s="130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29"/>
      <c r="D445" s="131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28">
        <v>102</v>
      </c>
      <c r="D446" s="130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29"/>
      <c r="D447" s="131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28">
        <v>103</v>
      </c>
      <c r="D448" s="130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29"/>
      <c r="D449" s="131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28">
        <v>104</v>
      </c>
      <c r="D450" s="130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29"/>
      <c r="D451" s="131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28">
        <v>105</v>
      </c>
      <c r="D452" s="130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29"/>
      <c r="D453" s="131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28">
        <v>106</v>
      </c>
      <c r="D454" s="130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29"/>
      <c r="D455" s="131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28">
        <v>107</v>
      </c>
      <c r="D456" s="130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29"/>
      <c r="D457" s="131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28">
        <v>108</v>
      </c>
      <c r="D458" s="130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29"/>
      <c r="D459" s="131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28">
        <v>109</v>
      </c>
      <c r="D460" s="130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29"/>
      <c r="D461" s="131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28">
        <v>110</v>
      </c>
      <c r="D462" s="130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29"/>
      <c r="D463" s="131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28">
        <v>111</v>
      </c>
      <c r="D464" s="130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29"/>
      <c r="D465" s="131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28">
        <v>112</v>
      </c>
      <c r="D466" s="130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29"/>
      <c r="D467" s="131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28">
        <v>113</v>
      </c>
      <c r="D468" s="130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29"/>
      <c r="D469" s="131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28">
        <v>114</v>
      </c>
      <c r="D470" s="130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29"/>
      <c r="D471" s="131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28">
        <v>115</v>
      </c>
      <c r="D472" s="130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29"/>
      <c r="D473" s="131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28">
        <v>116</v>
      </c>
      <c r="D474" s="130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29"/>
      <c r="D475" s="131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28">
        <v>117</v>
      </c>
      <c r="D476" s="130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29"/>
      <c r="D477" s="131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28">
        <v>118</v>
      </c>
      <c r="D478" s="130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29"/>
      <c r="D479" s="131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28">
        <v>119</v>
      </c>
      <c r="D480" s="130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29"/>
      <c r="D481" s="131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28">
        <v>120</v>
      </c>
      <c r="D482" s="130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29"/>
      <c r="D483" s="131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32">
        <v>1</v>
      </c>
      <c r="D486" s="134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33"/>
      <c r="D487" s="135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6">
        <v>2</v>
      </c>
      <c r="D488" s="138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7"/>
      <c r="D489" s="139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32">
        <v>3</v>
      </c>
      <c r="D490" s="134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33"/>
      <c r="D491" s="135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2" sqref="E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106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45047</v>
      </c>
      <c r="C7" s="29">
        <f>SUMIF(SUSS!H:H,'Control de pagos'!K1,SUSS!I:I)</f>
        <v>75610.364141211641</v>
      </c>
      <c r="D7" s="29">
        <f>'Control de pagos'!K2</f>
        <v>0</v>
      </c>
      <c r="E7" s="42">
        <f>C7+D7</f>
        <v>75610.364141211641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2023-06-14T14:17:54Z</dcterms:modified>
</cp:coreProperties>
</file>