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6" i="2"/>
  <c r="L77" i="2"/>
  <c r="L78" i="2"/>
  <c r="L79" i="2"/>
  <c r="L80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9" i="2"/>
  <c r="L131" i="2"/>
  <c r="L133" i="2"/>
  <c r="L135" i="2"/>
  <c r="L137" i="2"/>
  <c r="L138" i="2"/>
  <c r="L139" i="2"/>
  <c r="L140" i="2"/>
  <c r="L141" i="2"/>
  <c r="L142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F19" i="7" s="1"/>
  <c r="G19" i="7" s="1"/>
  <c r="E18" i="7"/>
  <c r="E17" i="7"/>
  <c r="E16" i="7"/>
  <c r="F16" i="7" s="1"/>
  <c r="E15" i="7"/>
  <c r="F15" i="7" s="1"/>
  <c r="E14" i="7"/>
  <c r="E13" i="7"/>
  <c r="E12" i="7"/>
  <c r="F12" i="7" s="1"/>
  <c r="E11" i="7"/>
  <c r="E10" i="7"/>
  <c r="E9" i="7"/>
  <c r="C7" i="7"/>
  <c r="F23" i="7"/>
  <c r="G27" i="7" l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15" i="7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L74" i="2" s="1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L118" i="2" s="1"/>
  <c r="A119" i="2"/>
  <c r="A120" i="2"/>
  <c r="L120" i="2" s="1"/>
  <c r="A121" i="2"/>
  <c r="A122" i="2"/>
  <c r="L122" i="2" s="1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67" i="2" l="1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L68" i="2" s="1"/>
  <c r="BC24" i="1"/>
  <c r="L32" i="2" s="1"/>
  <c r="BC32" i="1"/>
  <c r="BC42" i="1"/>
  <c r="L54" i="2" s="1"/>
  <c r="BC50" i="1"/>
  <c r="L66" i="2" s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BC29" i="1"/>
  <c r="BC53" i="1"/>
  <c r="L72" i="2" s="1"/>
  <c r="BC18" i="1"/>
  <c r="L22" i="2" s="1"/>
  <c r="BC34" i="1"/>
  <c r="BC52" i="1"/>
  <c r="L70" i="2" s="1"/>
  <c r="BC55" i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L64" i="2" s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<sst xmlns="http://schemas.openxmlformats.org/spreadsheetml/2006/main" count="1732" uniqueCount="112">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</sst>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F33" sqref="F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0.11920477168199724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>
        <v>44857</v>
      </c>
      <c r="F27" s="5">
        <v>336732.32</v>
      </c>
      <c r="G27" s="7"/>
      <c r="H27" s="95">
        <f t="shared" si="2"/>
        <v>44835</v>
      </c>
      <c r="I27" s="37">
        <f t="shared" si="3"/>
        <v>39046.478311862869</v>
      </c>
      <c r="J27" s="38">
        <f t="shared" si="4"/>
        <v>0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>
        <v>348455.3</v>
      </c>
      <c r="D28" s="36">
        <v>40411.053773200016</v>
      </c>
      <c r="E28" s="8">
        <v>44887</v>
      </c>
      <c r="F28" s="5">
        <v>348455.3</v>
      </c>
      <c r="G28" s="7"/>
      <c r="H28" s="95">
        <f t="shared" si="2"/>
        <v>44866</v>
      </c>
      <c r="I28" s="37">
        <f t="shared" si="3"/>
        <v>40411.053773200016</v>
      </c>
      <c r="J28" s="38">
        <f t="shared" si="4"/>
        <v>0</v>
      </c>
      <c r="K28" s="31"/>
      <c r="L28" s="3"/>
      <c r="M28" s="3"/>
      <c r="N28" s="28"/>
      <c r="O28" s="13">
        <f t="shared" si="5"/>
        <v>0.11597198772181114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40411.053773200016</v>
      </c>
    </row>
    <row r="29" spans="2:19">
      <c r="B29" s="32">
        <v>44866</v>
      </c>
      <c r="C29" s="35">
        <v>396441.09</v>
      </c>
      <c r="D29" s="36">
        <v>45996.698479600018</v>
      </c>
      <c r="E29" s="8">
        <v>44926</v>
      </c>
      <c r="F29" s="5">
        <v>396441.09</v>
      </c>
      <c r="G29" s="7"/>
      <c r="H29" s="95">
        <f t="shared" si="2"/>
        <v>44896</v>
      </c>
      <c r="I29" s="37">
        <f t="shared" si="3"/>
        <v>45996.698479600018</v>
      </c>
      <c r="J29" s="38">
        <f t="shared" si="4"/>
        <v>0</v>
      </c>
      <c r="N29" s="2"/>
      <c r="O29" s="13">
        <f t="shared" ref="O29:O42" si="8">IFERROR(+D29/C29,0)</f>
        <v>0.11602404402530528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45996.698479600018</v>
      </c>
    </row>
    <row r="30" spans="2:19">
      <c r="B30" s="32">
        <v>44896</v>
      </c>
      <c r="C30" s="35">
        <v>662498.66</v>
      </c>
      <c r="D30" s="36">
        <v>76896.659485847136</v>
      </c>
      <c r="E30" s="8">
        <v>44957</v>
      </c>
      <c r="F30" s="5">
        <v>662498.66</v>
      </c>
      <c r="G30" s="7"/>
      <c r="H30" s="95">
        <f t="shared" si="2"/>
        <v>44927</v>
      </c>
      <c r="I30" s="37">
        <f t="shared" si="3"/>
        <v>76896.659485847136</v>
      </c>
      <c r="J30" s="38">
        <f t="shared" si="4"/>
        <v>0</v>
      </c>
      <c r="N30" s="2"/>
      <c r="O30" s="13">
        <f t="shared" si="8"/>
        <v>0.11607066418194285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76896.659485847136</v>
      </c>
    </row>
    <row r="31" spans="2:19">
      <c r="B31" s="32">
        <v>44927</v>
      </c>
      <c r="C31" s="35">
        <v>468951.01</v>
      </c>
      <c r="D31" s="36">
        <v>54437.005276028591</v>
      </c>
      <c r="E31" s="8">
        <v>44965</v>
      </c>
      <c r="F31" s="5">
        <v>468951.01</v>
      </c>
      <c r="G31" s="7"/>
      <c r="H31" s="95">
        <f t="shared" si="2"/>
        <v>44927</v>
      </c>
      <c r="I31" s="37">
        <f t="shared" si="3"/>
        <v>54437.005276028591</v>
      </c>
      <c r="J31" s="38">
        <f t="shared" si="4"/>
        <v>0</v>
      </c>
      <c r="N31" s="2"/>
      <c r="O31" s="13">
        <f t="shared" si="8"/>
        <v>0.11608249927008066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54437.005276028591</v>
      </c>
    </row>
    <row r="32" spans="2:19">
      <c r="B32" s="32">
        <v>44958</v>
      </c>
      <c r="C32" s="35">
        <v>483970.57</v>
      </c>
      <c r="D32" s="36">
        <v>56185.555598999985</v>
      </c>
      <c r="E32" s="8">
        <v>44994</v>
      </c>
      <c r="F32" s="5">
        <v>483970.57</v>
      </c>
      <c r="G32" s="7"/>
      <c r="H32" s="95">
        <f t="shared" si="2"/>
        <v>44958</v>
      </c>
      <c r="I32" s="37">
        <f t="shared" si="3"/>
        <v>56185.555598999985</v>
      </c>
      <c r="J32" s="38">
        <f t="shared" si="4"/>
        <v>0</v>
      </c>
      <c r="N32" s="2"/>
      <c r="O32" s="13">
        <f t="shared" si="8"/>
        <v>0.11609291779663376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56185.555598999985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60" t="s">
        <v>75</v>
      </c>
      <c r="C6" s="160"/>
      <c r="D6" s="160"/>
      <c r="E6" s="16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0" t="s">
        <v>48</v>
      </c>
      <c r="B12" s="150" t="s">
        <v>49</v>
      </c>
      <c r="C12" s="150" t="s">
        <v>50</v>
      </c>
      <c r="D12" s="152" t="s">
        <v>51</v>
      </c>
      <c r="E12" s="153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1"/>
      <c r="B13" s="151"/>
      <c r="C13" s="151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4">
        <v>8</v>
      </c>
      <c r="D14" s="157">
        <v>2.1499999999999998E-2</v>
      </c>
      <c r="E14" s="157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5"/>
      <c r="D15" s="158"/>
      <c r="E15" s="158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5"/>
      <c r="D16" s="158"/>
      <c r="E16" s="158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5"/>
      <c r="D17" s="158"/>
      <c r="E17" s="158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6"/>
      <c r="D18" s="159"/>
      <c r="E18" s="159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60" t="s">
        <v>88</v>
      </c>
      <c r="C19" s="160"/>
      <c r="D19" s="160"/>
      <c r="E19" s="16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0" t="s">
        <v>48</v>
      </c>
      <c r="B25" s="150" t="s">
        <v>49</v>
      </c>
      <c r="C25" s="150" t="s">
        <v>50</v>
      </c>
      <c r="D25" s="152" t="s">
        <v>51</v>
      </c>
      <c r="E25" s="153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1"/>
      <c r="B26" s="151"/>
      <c r="C26" s="151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4">
        <v>31</v>
      </c>
      <c r="D27" s="157">
        <v>0.02</v>
      </c>
      <c r="E27" s="157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5"/>
      <c r="D28" s="158"/>
      <c r="E28" s="158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5"/>
      <c r="D29" s="158"/>
      <c r="E29" s="158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5"/>
      <c r="D30" s="158"/>
      <c r="E30" s="158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6"/>
      <c r="D31" s="159"/>
      <c r="E31" s="159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60" t="s">
        <v>96</v>
      </c>
      <c r="C32" s="160"/>
      <c r="D32" s="160"/>
      <c r="E32" s="16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0" t="s">
        <v>48</v>
      </c>
      <c r="B38" s="150" t="s">
        <v>49</v>
      </c>
      <c r="C38" s="150" t="s">
        <v>50</v>
      </c>
      <c r="D38" s="152" t="s">
        <v>51</v>
      </c>
      <c r="E38" s="153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1"/>
      <c r="B39" s="151"/>
      <c r="C39" s="151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4">
        <v>31</v>
      </c>
      <c r="D40" s="157">
        <v>0.02</v>
      </c>
      <c r="E40" s="157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5"/>
      <c r="D41" s="158"/>
      <c r="E41" s="158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5"/>
      <c r="D42" s="158"/>
      <c r="E42" s="158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5"/>
      <c r="D43" s="158"/>
      <c r="E43" s="158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6"/>
      <c r="D44" s="159"/>
      <c r="E44" s="159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60" t="s">
        <v>98</v>
      </c>
      <c r="C45" s="160"/>
      <c r="D45" s="160"/>
      <c r="E45" s="16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60" t="s">
        <v>107</v>
      </c>
      <c r="C58" s="160"/>
      <c r="D58" s="160"/>
      <c r="E58" s="16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60"/>
      <c r="C71" s="160"/>
      <c r="D71" s="160"/>
      <c r="E71" s="16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60"/>
      <c r="C84" s="160"/>
      <c r="D84" s="160"/>
      <c r="E84" s="16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60"/>
      <c r="C97" s="160"/>
      <c r="D97" s="160"/>
      <c r="E97" s="16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60"/>
      <c r="C110" s="160"/>
      <c r="D110" s="160"/>
      <c r="E110" s="16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60"/>
      <c r="C123" s="160"/>
      <c r="D123" s="160"/>
      <c r="E123" s="16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60"/>
      <c r="C136" s="160"/>
      <c r="D136" s="160"/>
      <c r="E136" s="16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60"/>
      <c r="C149" s="160"/>
      <c r="D149" s="160"/>
      <c r="E149" s="16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06"/>
  <sheetViews>
    <sheetView zoomScale="85" zoomScaleNormal="85" workbookViewId="0">
      <pane ySplit="3" topLeftCell="A12" activePane="bottomLeft" state="frozen"/>
      <selection pane="bottomLeft" activeCell="N4010" sqref="N401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hidden="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hidden="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hidden="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hidden="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hidden="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hidden="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hidden="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hidden="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hidden="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hidden="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hidden="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hidden="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hidden="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hidden="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hidden="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hidden="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hidden="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hidden="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hidden="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hidden="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hidden="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hidden="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hidden="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hidden="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hidden="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hidden="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hidden="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hidden="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hidden="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hidden="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hidden="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hidden="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hidden="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hidden="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hidden="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hidden="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hidden="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hidden="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hidden="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hidden="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hidden="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hidden="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hidden="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hidden="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hidden="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hidden="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hidden="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hidden="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hidden="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hidden="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hidden="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hidden="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hidden="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hidden="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hidden="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hidden="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hidden="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hidden="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hidden="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hidden="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hidden="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hidden="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hidden="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hidden="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hidden="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hidden="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hidden="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hidden="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hidden="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hidden="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hidden="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hidden="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hidden="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hidden="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hidden="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hidden="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hidden="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hidden="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hidden="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hidden="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hidden="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hidden="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hidden="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hidden="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hidden="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hidden="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hidden="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hidden="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hidden="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hidden="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hidden="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hidden="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hidden="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hidden="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hidden="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hidden="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hidden="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hidden="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hidden="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hidden="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hidden="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hidden="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hidden="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hidden="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hidden="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hidden="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hidden="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hidden="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hidden="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hidden="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hidden="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hidden="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hidden="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hidden="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hidden="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hidden="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hidden="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hidden="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hidden="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hidden="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hidden="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hidden="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hidden="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hidden="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hidden="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hidden="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hidden="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hidden="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hidden="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hidden="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hidden="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hidden="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hidden="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hidden="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hidden="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hidden="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hidden="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hidden="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hidden="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hidden="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hidden="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hidden="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hidden="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hidden="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hidden="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hidden="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hidden="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hidden="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hidden="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hidden="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hidden="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hidden="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hidden="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hidden="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hidden="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hidden="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hidden="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hidden="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hidden="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hidden="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hidden="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hidden="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hidden="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hidden="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hidden="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hidden="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hidden="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hidden="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hidden="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hidden="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hidden="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hidden="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hidden="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hidden="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hidden="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hidden="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hidden="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hidden="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hidden="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hidden="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hidden="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hidden="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hidden="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hidden="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hidden="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hidden="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hidden="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hidden="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hidden="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hidden="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hidden="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hidden="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hidden="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hidden="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hidden="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hidden="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hidden="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hidden="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hidden="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hidden="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hidden="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hidden="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hidden="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hidden="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hidden="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hidden="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hidden="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hidden="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hidden="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hidden="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hidden="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hidden="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hidden="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hidden="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hidden="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hidden="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hidden="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hidden="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hidden="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hidden="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hidden="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hidden="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hidden="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hidden="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hidden="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hidden="1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hidden="1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hidden="1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hidden="1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hidden="1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hidden="1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hidden="1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hidden="1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hidden="1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hidden="1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hidden="1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hidden="1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hidden="1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hidden="1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hidden="1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hidden="1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hidden="1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hidden="1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hidden="1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hidden="1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hidden="1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hidden="1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hidden="1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hidden="1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hidden="1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hidden="1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hidden="1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hidden="1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hidden="1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hidden="1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hidden="1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hidden="1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hidden="1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hidden="1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hidden="1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hidden="1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hidden="1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hidden="1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hidden="1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hidden="1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hidden="1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hidden="1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hidden="1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hidden="1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hidden="1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hidden="1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hidden="1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hidden="1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hidden="1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hidden="1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hidden="1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hidden="1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hidden="1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hidden="1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hidden="1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hidden="1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hidden="1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hidden="1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hidden="1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hidden="1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hidden="1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hidden="1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hidden="1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hidden="1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hidden="1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hidden="1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hidden="1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hidden="1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hidden="1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hidden="1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hidden="1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hidden="1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hidden="1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hidden="1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hidden="1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hidden="1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hidden="1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hidden="1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hidden="1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hidden="1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hidden="1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hidden="1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hidden="1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hidden="1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hidden="1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hidden="1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hidden="1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hidden="1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hidden="1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hidden="1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hidden="1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hidden="1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hidden="1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hidden="1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hidden="1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hidden="1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hidden="1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hidden="1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hidden="1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hidden="1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hidden="1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hidden="1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hidden="1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hidden="1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hidden="1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hidden="1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hidden="1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hidden="1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hidden="1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hidden="1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hidden="1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hidden="1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hidden="1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hidden="1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hidden="1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hidden="1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hidden="1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hidden="1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hidden="1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hidden="1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hidden="1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hidden="1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hidden="1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hidden="1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hidden="1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hidden="1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hidden="1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hidden="1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hidden="1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hidden="1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hidden="1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hidden="1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hidden="1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hidden="1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hidden="1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hidden="1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hidden="1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hidden="1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hidden="1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hidden="1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hidden="1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hidden="1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hidden="1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hidden="1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hidden="1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hidden="1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hidden="1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hidden="1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hidden="1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hidden="1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hidden="1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hidden="1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hidden="1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hidden="1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hidden="1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hidden="1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hidden="1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hidden="1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hidden="1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hidden="1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hidden="1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hidden="1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hidden="1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hidden="1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hidden="1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hidden="1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hidden="1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hidden="1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hidden="1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hidden="1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hidden="1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hidden="1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hidden="1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hidden="1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hidden="1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hidden="1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hidden="1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hidden="1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hidden="1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hidden="1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hidden="1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hidden="1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hidden="1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hidden="1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hidden="1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hidden="1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hidden="1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hidden="1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hidden="1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hidden="1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hidden="1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hidden="1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hidden="1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hidden="1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hidden="1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hidden="1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hidden="1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hidden="1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hidden="1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hidden="1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hidden="1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hidden="1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hidden="1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hidden="1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hidden="1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hidden="1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hidden="1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hidden="1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hidden="1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hidden="1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hidden="1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hidden="1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hidden="1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hidden="1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hidden="1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hidden="1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hidden="1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hidden="1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hidden="1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hidden="1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hidden="1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hidden="1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hidden="1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hidden="1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hidden="1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hidden="1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hidden="1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hidden="1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hidden="1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hidden="1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hidden="1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hidden="1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hidden="1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hidden="1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hidden="1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hidden="1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hidden="1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hidden="1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hidden="1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hidden="1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hidden="1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hidden="1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hidden="1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hidden="1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hidden="1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hidden="1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hidden="1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hidden="1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hidden="1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hidden="1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hidden="1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hidden="1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hidden="1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hidden="1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hidden="1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hidden="1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hidden="1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hidden="1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hidden="1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hidden="1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hidden="1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hidden="1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hidden="1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hidden="1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hidden="1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hidden="1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hidden="1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hidden="1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hidden="1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hidden="1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hidden="1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hidden="1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hidden="1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hidden="1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hidden="1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hidden="1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hidden="1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hidden="1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hidden="1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hidden="1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hidden="1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hidden="1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hidden="1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hidden="1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hidden="1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hidden="1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hidden="1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hidden="1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hidden="1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hidden="1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hidden="1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hidden="1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hidden="1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hidden="1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hidden="1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hidden="1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hidden="1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hidden="1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hidden="1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hidden="1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hidden="1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hidden="1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hidden="1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hidden="1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hidden="1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hidden="1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hidden="1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hidden="1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hidden="1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hidden="1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hidden="1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hidden="1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hidden="1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hidden="1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hidden="1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hidden="1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hidden="1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hidden="1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hidden="1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hidden="1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hidden="1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hidden="1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hidden="1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hidden="1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hidden="1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hidden="1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hidden="1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hidden="1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hidden="1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hidden="1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hidden="1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hidden="1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hidden="1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hidden="1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hidden="1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hidden="1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hidden="1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hidden="1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hidden="1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hidden="1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hidden="1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hidden="1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hidden="1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hidden="1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hidden="1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hidden="1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hidden="1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hidden="1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hidden="1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hidden="1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hidden="1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hidden="1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hidden="1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hidden="1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hidden="1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hidden="1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hidden="1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hidden="1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hidden="1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hidden="1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hidden="1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hidden="1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hidden="1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hidden="1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hidden="1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hidden="1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hidden="1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hidden="1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hidden="1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hidden="1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hidden="1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hidden="1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hidden="1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hidden="1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hidden="1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hidden="1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hidden="1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hidden="1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hidden="1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hidden="1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hidden="1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hidden="1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hidden="1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hidden="1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hidden="1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hidden="1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hidden="1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hidden="1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hidden="1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hidden="1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hidden="1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hidden="1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hidden="1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hidden="1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hidden="1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hidden="1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hidden="1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hidden="1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hidden="1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hidden="1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hidden="1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hidden="1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hidden="1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hidden="1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hidden="1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hidden="1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hidden="1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hidden="1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hidden="1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hidden="1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hidden="1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hidden="1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hidden="1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hidden="1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hidden="1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hidden="1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hidden="1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hidden="1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hidden="1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hidden="1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hidden="1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hidden="1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hidden="1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hidden="1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hidden="1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hidden="1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hidden="1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hidden="1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hidden="1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hidden="1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hidden="1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hidden="1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hidden="1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hidden="1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hidden="1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hidden="1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hidden="1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hidden="1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hidden="1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hidden="1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hidden="1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hidden="1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hidden="1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hidden="1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hidden="1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hidden="1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hidden="1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hidden="1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hidden="1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hidden="1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hidden="1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hidden="1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hidden="1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hidden="1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hidden="1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hidden="1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hidden="1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hidden="1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hidden="1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hidden="1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hidden="1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hidden="1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hidden="1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hidden="1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hidden="1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hidden="1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hidden="1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hidden="1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hidden="1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hidden="1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hidden="1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hidden="1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hidden="1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hidden="1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hidden="1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hidden="1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hidden="1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hidden="1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hidden="1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hidden="1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hidden="1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hidden="1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hidden="1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hidden="1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hidden="1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hidden="1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hidden="1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hidden="1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hidden="1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hidden="1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hidden="1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hidden="1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hidden="1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hidden="1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hidden="1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hidden="1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hidden="1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hidden="1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hidden="1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hidden="1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hidden="1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hidden="1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hidden="1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hidden="1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hidden="1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hidden="1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hidden="1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hidden="1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hidden="1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hidden="1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hidden="1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hidden="1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hidden="1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hidden="1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hidden="1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hidden="1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hidden="1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hidden="1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hidden="1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hidden="1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hidden="1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hidden="1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hidden="1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hidden="1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hidden="1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hidden="1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hidden="1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hidden="1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hidden="1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hidden="1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hidden="1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hidden="1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hidden="1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hidden="1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hidden="1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hidden="1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hidden="1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hidden="1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hidden="1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hidden="1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hidden="1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hidden="1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hidden="1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hidden="1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hidden="1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hidden="1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hidden="1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hidden="1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hidden="1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hidden="1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hidden="1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hidden="1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hidden="1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hidden="1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hidden="1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hidden="1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hidden="1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hidden="1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hidden="1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hidden="1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hidden="1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hidden="1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hidden="1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hidden="1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hidden="1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hidden="1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hidden="1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hidden="1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hidden="1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hidden="1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hidden="1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hidden="1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hidden="1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hidden="1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hidden="1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hidden="1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hidden="1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hidden="1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hidden="1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hidden="1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hidden="1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hidden="1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hidden="1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hidden="1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hidden="1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hidden="1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hidden="1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hidden="1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hidden="1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hidden="1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hidden="1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hidden="1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hidden="1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hidden="1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hidden="1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hidden="1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hidden="1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hidden="1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hidden="1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hidden="1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hidden="1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hidden="1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hidden="1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hidden="1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hidden="1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hidden="1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hidden="1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hidden="1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hidden="1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hidden="1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hidden="1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hidden="1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hidden="1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hidden="1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hidden="1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hidden="1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hidden="1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hidden="1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hidden="1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hidden="1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hidden="1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hidden="1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hidden="1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hidden="1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hidden="1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hidden="1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hidden="1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hidden="1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hidden="1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hidden="1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hidden="1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hidden="1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hidden="1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hidden="1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hidden="1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hidden="1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hidden="1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hidden="1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hidden="1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hidden="1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hidden="1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hidden="1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hidden="1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hidden="1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hidden="1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hidden="1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hidden="1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hidden="1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hidden="1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hidden="1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hidden="1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hidden="1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hidden="1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hidden="1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hidden="1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hidden="1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hidden="1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hidden="1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hidden="1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hidden="1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hidden="1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hidden="1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hidden="1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hidden="1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hidden="1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hidden="1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hidden="1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hidden="1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hidden="1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hidden="1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hidden="1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hidden="1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hidden="1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hidden="1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hidden="1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hidden="1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hidden="1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hidden="1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hidden="1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hidden="1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hidden="1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hidden="1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hidden="1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hidden="1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hidden="1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hidden="1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hidden="1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hidden="1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hidden="1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hidden="1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hidden="1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hidden="1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hidden="1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hidden="1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hidden="1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hidden="1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hidden="1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hidden="1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hidden="1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hidden="1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hidden="1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hidden="1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hidden="1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hidden="1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hidden="1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hidden="1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hidden="1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hidden="1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hidden="1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hidden="1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hidden="1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hidden="1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hidden="1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hidden="1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hidden="1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hidden="1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hidden="1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hidden="1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hidden="1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hidden="1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hidden="1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hidden="1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hidden="1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hidden="1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hidden="1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hidden="1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hidden="1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hidden="1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hidden="1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hidden="1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hidden="1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hidden="1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hidden="1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hidden="1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hidden="1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hidden="1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hidden="1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hidden="1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hidden="1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hidden="1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hidden="1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hidden="1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hidden="1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hidden="1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hidden="1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hidden="1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hidden="1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hidden="1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hidden="1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hidden="1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hidden="1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hidden="1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hidden="1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hidden="1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hidden="1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hidden="1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hidden="1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hidden="1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hidden="1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hidden="1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hidden="1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hidden="1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hidden="1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hidden="1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hidden="1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hidden="1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hidden="1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hidden="1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hidden="1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hidden="1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hidden="1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hidden="1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hidden="1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hidden="1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hidden="1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hidden="1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hidden="1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hidden="1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hidden="1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hidden="1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hidden="1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hidden="1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hidden="1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hidden="1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hidden="1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hidden="1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hidden="1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hidden="1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hidden="1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hidden="1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hidden="1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hidden="1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hidden="1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hidden="1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hidden="1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hidden="1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hidden="1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hidden="1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hidden="1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hidden="1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hidden="1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hidden="1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hidden="1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hidden="1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hidden="1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hidden="1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hidden="1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hidden="1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hidden="1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hidden="1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hidden="1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hidden="1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hidden="1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hidden="1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hidden="1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hidden="1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hidden="1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hidden="1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hidden="1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hidden="1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hidden="1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hidden="1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hidden="1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hidden="1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hidden="1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hidden="1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hidden="1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hidden="1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hidden="1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hidden="1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hidden="1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hidden="1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hidden="1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hidden="1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hidden="1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hidden="1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hidden="1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hidden="1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hidden="1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hidden="1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hidden="1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hidden="1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hidden="1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hidden="1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hidden="1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hidden="1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hidden="1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hidden="1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hidden="1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hidden="1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hidden="1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hidden="1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hidden="1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hidden="1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hidden="1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hidden="1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hidden="1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hidden="1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hidden="1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hidden="1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hidden="1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hidden="1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hidden="1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hidden="1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hidden="1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hidden="1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hidden="1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hidden="1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hidden="1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hidden="1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hidden="1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hidden="1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hidden="1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hidden="1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hidden="1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hidden="1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hidden="1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hidden="1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hidden="1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hidden="1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hidden="1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hidden="1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hidden="1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hidden="1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hidden="1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hidden="1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hidden="1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hidden="1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hidden="1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hidden="1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hidden="1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hidden="1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hidden="1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hidden="1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hidden="1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hidden="1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hidden="1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hidden="1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hidden="1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hidden="1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hidden="1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hidden="1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hidden="1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hidden="1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hidden="1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hidden="1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hidden="1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hidden="1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hidden="1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hidden="1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hidden="1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hidden="1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hidden="1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hidden="1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hidden="1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hidden="1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hidden="1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hidden="1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hidden="1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hidden="1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hidden="1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hidden="1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hidden="1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hidden="1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hidden="1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hidden="1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hidden="1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hidden="1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hidden="1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hidden="1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hidden="1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hidden="1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hidden="1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hidden="1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hidden="1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hidden="1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hidden="1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hidden="1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hidden="1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hidden="1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hidden="1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hidden="1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hidden="1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hidden="1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hidden="1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hidden="1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hidden="1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hidden="1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hidden="1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hidden="1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hidden="1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hidden="1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hidden="1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hidden="1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hidden="1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hidden="1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hidden="1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hidden="1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hidden="1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hidden="1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hidden="1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hidden="1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hidden="1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hidden="1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hidden="1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hidden="1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hidden="1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hidden="1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hidden="1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hidden="1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hidden="1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hidden="1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hidden="1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hidden="1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hidden="1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hidden="1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hidden="1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hidden="1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hidden="1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hidden="1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hidden="1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hidden="1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hidden="1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hidden="1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hidden="1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hidden="1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hidden="1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hidden="1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hidden="1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hidden="1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hidden="1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hidden="1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hidden="1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hidden="1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hidden="1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hidden="1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hidden="1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hidden="1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hidden="1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hidden="1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hidden="1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hidden="1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hidden="1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hidden="1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hidden="1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hidden="1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hidden="1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hidden="1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hidden="1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hidden="1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hidden="1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hidden="1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hidden="1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hidden="1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hidden="1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hidden="1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hidden="1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hidden="1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hidden="1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hidden="1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hidden="1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hidden="1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hidden="1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hidden="1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hidden="1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hidden="1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hidden="1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hidden="1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hidden="1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hidden="1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hidden="1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hidden="1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hidden="1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hidden="1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hidden="1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hidden="1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hidden="1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hidden="1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hidden="1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hidden="1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hidden="1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hidden="1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hidden="1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hidden="1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hidden="1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hidden="1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hidden="1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hidden="1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hidden="1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hidden="1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hidden="1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hidden="1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hidden="1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hidden="1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hidden="1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hidden="1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hidden="1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hidden="1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hidden="1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hidden="1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hidden="1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hidden="1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hidden="1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hidden="1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hidden="1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hidden="1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hidden="1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hidden="1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hidden="1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hidden="1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hidden="1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hidden="1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hidden="1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hidden="1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hidden="1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hidden="1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hidden="1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hidden="1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hidden="1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hidden="1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hidden="1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hidden="1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hidden="1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hidden="1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hidden="1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hidden="1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hidden="1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hidden="1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hidden="1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hidden="1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hidden="1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hidden="1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hidden="1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hidden="1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hidden="1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hidden="1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hidden="1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hidden="1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hidden="1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hidden="1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hidden="1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hidden="1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hidden="1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hidden="1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hidden="1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hidden="1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hidden="1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hidden="1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hidden="1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hidden="1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hidden="1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hidden="1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hidden="1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hidden="1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hidden="1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hidden="1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hidden="1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hidden="1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hidden="1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hidden="1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hidden="1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hidden="1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hidden="1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hidden="1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hidden="1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hidden="1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hidden="1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hidden="1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hidden="1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hidden="1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hidden="1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hidden="1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hidden="1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hidden="1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hidden="1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hidden="1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hidden="1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hidden="1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hidden="1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hidden="1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hidden="1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hidden="1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hidden="1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hidden="1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hidden="1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hidden="1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hidden="1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hidden="1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hidden="1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hidden="1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hidden="1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hidden="1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hidden="1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hidden="1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hidden="1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hidden="1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hidden="1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hidden="1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hidden="1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hidden="1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hidden="1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hidden="1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hidden="1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hidden="1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hidden="1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hidden="1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hidden="1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hidden="1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hidden="1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hidden="1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hidden="1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hidden="1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hidden="1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hidden="1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hidden="1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hidden="1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hidden="1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hidden="1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hidden="1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hidden="1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hidden="1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hidden="1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hidden="1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hidden="1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hidden="1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hidden="1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hidden="1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hidden="1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hidden="1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hidden="1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hidden="1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hidden="1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hidden="1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hidden="1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hidden="1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hidden="1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hidden="1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hidden="1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hidden="1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hidden="1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hidden="1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hidden="1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hidden="1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hidden="1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hidden="1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hidden="1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hidden="1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hidden="1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hidden="1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hidden="1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hidden="1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hidden="1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hidden="1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hidden="1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hidden="1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hidden="1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hidden="1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hidden="1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hidden="1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hidden="1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hidden="1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hidden="1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hidden="1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hidden="1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hidden="1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hidden="1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hidden="1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hidden="1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hidden="1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hidden="1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hidden="1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hidden="1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hidden="1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hidden="1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hidden="1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hidden="1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hidden="1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hidden="1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hidden="1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hidden="1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hidden="1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hidden="1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hidden="1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hidden="1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hidden="1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hidden="1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hidden="1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hidden="1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hidden="1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hidden="1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hidden="1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hidden="1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hidden="1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hidden="1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hidden="1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hidden="1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hidden="1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hidden="1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hidden="1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hidden="1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hidden="1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hidden="1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hidden="1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hidden="1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hidden="1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hidden="1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hidden="1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hidden="1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hidden="1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hidden="1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hidden="1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hidden="1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hidden="1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hidden="1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hidden="1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hidden="1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hidden="1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hidden="1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hidden="1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hidden="1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hidden="1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hidden="1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hidden="1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hidden="1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hidden="1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hidden="1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hidden="1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hidden="1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hidden="1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hidden="1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hidden="1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hidden="1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hidden="1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hidden="1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hidden="1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hidden="1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hidden="1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hidden="1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hidden="1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hidden="1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hidden="1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hidden="1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hidden="1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hidden="1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hidden="1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hidden="1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hidden="1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hidden="1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hidden="1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hidden="1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hidden="1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hidden="1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hidden="1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hidden="1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hidden="1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hidden="1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hidden="1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hidden="1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hidden="1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hidden="1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hidden="1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hidden="1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hidden="1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hidden="1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hidden="1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hidden="1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hidden="1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hidden="1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hidden="1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hidden="1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hidden="1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hidden="1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hidden="1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hidden="1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hidden="1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hidden="1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hidden="1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hidden="1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hidden="1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hidden="1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hidden="1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hidden="1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hidden="1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hidden="1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hidden="1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hidden="1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hidden="1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hidden="1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hidden="1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hidden="1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hidden="1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hidden="1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hidden="1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hidden="1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hidden="1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hidden="1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hidden="1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hidden="1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hidden="1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hidden="1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hidden="1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hidden="1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hidden="1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hidden="1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hidden="1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hidden="1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hidden="1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hidden="1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hidden="1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hidden="1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hidden="1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hidden="1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hidden="1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hidden="1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hidden="1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hidden="1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hidden="1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hidden="1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hidden="1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hidden="1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hidden="1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hidden="1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hidden="1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hidden="1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hidden="1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hidden="1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hidden="1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hidden="1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hidden="1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hidden="1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hidden="1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hidden="1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hidden="1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hidden="1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hidden="1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hidden="1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hidden="1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hidden="1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hidden="1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hidden="1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hidden="1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hidden="1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hidden="1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hidden="1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hidden="1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hidden="1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hidden="1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hidden="1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hidden="1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hidden="1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hidden="1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hidden="1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hidden="1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hidden="1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hidden="1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hidden="1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hidden="1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hidden="1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hidden="1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hidden="1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hidden="1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hidden="1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hidden="1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hidden="1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hidden="1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hidden="1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hidden="1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hidden="1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hidden="1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hidden="1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hidden="1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hidden="1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hidden="1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hidden="1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hidden="1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hidden="1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hidden="1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hidden="1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hidden="1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hidden="1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hidden="1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hidden="1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hidden="1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hidden="1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hidden="1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hidden="1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hidden="1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hidden="1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hidden="1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hidden="1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hidden="1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hidden="1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hidden="1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hidden="1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hidden="1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hidden="1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hidden="1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hidden="1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hidden="1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hidden="1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hidden="1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hidden="1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hidden="1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hidden="1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hidden="1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hidden="1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hidden="1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hidden="1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hidden="1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hidden="1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hidden="1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hidden="1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hidden="1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hidden="1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hidden="1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hidden="1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hidden="1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hidden="1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hidden="1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hidden="1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hidden="1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hidden="1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hidden="1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hidden="1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hidden="1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hidden="1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hidden="1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hidden="1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hidden="1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hidden="1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hidden="1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hidden="1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hidden="1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hidden="1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hidden="1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hidden="1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hidden="1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hidden="1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hidden="1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hidden="1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hidden="1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hidden="1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hidden="1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hidden="1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hidden="1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hidden="1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hidden="1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hidden="1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hidden="1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hidden="1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hidden="1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hidden="1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hidden="1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hidden="1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hidden="1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hidden="1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hidden="1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hidden="1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hidden="1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hidden="1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hidden="1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hidden="1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hidden="1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hidden="1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hidden="1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hidden="1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hidden="1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hidden="1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hidden="1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hidden="1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hidden="1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hidden="1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hidden="1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hidden="1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hidden="1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hidden="1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hidden="1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hidden="1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hidden="1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hidden="1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hidden="1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hidden="1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hidden="1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hidden="1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hidden="1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hidden="1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hidden="1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hidden="1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hidden="1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hidden="1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hidden="1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hidden="1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hidden="1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hidden="1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hidden="1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hidden="1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hidden="1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hidden="1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hidden="1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hidden="1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hidden="1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hidden="1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hidden="1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hidden="1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hidden="1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hidden="1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hidden="1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hidden="1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hidden="1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hidden="1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hidden="1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hidden="1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hidden="1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hidden="1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hidden="1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hidden="1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hidden="1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hidden="1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hidden="1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hidden="1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hidden="1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hidden="1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hidden="1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hidden="1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hidden="1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hidden="1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hidden="1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hidden="1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hidden="1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hidden="1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hidden="1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hidden="1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hidden="1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hidden="1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hidden="1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hidden="1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hidden="1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hidden="1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hidden="1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hidden="1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hidden="1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hidden="1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hidden="1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hidden="1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hidden="1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hidden="1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hidden="1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hidden="1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hidden="1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hidden="1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hidden="1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hidden="1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hidden="1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hidden="1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hidden="1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hidden="1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hidden="1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hidden="1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hidden="1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hidden="1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hidden="1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hidden="1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hidden="1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hidden="1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hidden="1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hidden="1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hidden="1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hidden="1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hidden="1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hidden="1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hidden="1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hidden="1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hidden="1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hidden="1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hidden="1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hidden="1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hidden="1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hidden="1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hidden="1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hidden="1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hidden="1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hidden="1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hidden="1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hidden="1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hidden="1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hidden="1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hidden="1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hidden="1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hidden="1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hidden="1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hidden="1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hidden="1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hidden="1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hidden="1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hidden="1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hidden="1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hidden="1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hidden="1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hidden="1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hidden="1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hidden="1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hidden="1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hidden="1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hidden="1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hidden="1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hidden="1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hidden="1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hidden="1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hidden="1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hidden="1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hidden="1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hidden="1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hidden="1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hidden="1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hidden="1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hidden="1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hidden="1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hidden="1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hidden="1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hidden="1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hidden="1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hidden="1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hidden="1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hidden="1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hidden="1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hidden="1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hidden="1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hidden="1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hidden="1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hidden="1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hidden="1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hidden="1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hidden="1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hidden="1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hidden="1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hidden="1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hidden="1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hidden="1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hidden="1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hidden="1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hidden="1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hidden="1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hidden="1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hidden="1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hidden="1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hidden="1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hidden="1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hidden="1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hidden="1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hidden="1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hidden="1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hidden="1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hidden="1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hidden="1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hidden="1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hidden="1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hidden="1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hidden="1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hidden="1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hidden="1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hidden="1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hidden="1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hidden="1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hidden="1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hidden="1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hidden="1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hidden="1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hidden="1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hidden="1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hidden="1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hidden="1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hidden="1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hidden="1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hidden="1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hidden="1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hidden="1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hidden="1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hidden="1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hidden="1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hidden="1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hidden="1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hidden="1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hidden="1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hidden="1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hidden="1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hidden="1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hidden="1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hidden="1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hidden="1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hidden="1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hidden="1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hidden="1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hidden="1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hidden="1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hidden="1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hidden="1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hidden="1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hidden="1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hidden="1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hidden="1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hidden="1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hidden="1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hidden="1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hidden="1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hidden="1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hidden="1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hidden="1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hidden="1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hidden="1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hidden="1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hidden="1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hidden="1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hidden="1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hidden="1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hidden="1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hidden="1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hidden="1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hidden="1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hidden="1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hidden="1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hidden="1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hidden="1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hidden="1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hidden="1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hidden="1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hidden="1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hidden="1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hidden="1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hidden="1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hidden="1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hidden="1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hidden="1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hidden="1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hidden="1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hidden="1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hidden="1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hidden="1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hidden="1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hidden="1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hidden="1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hidden="1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hidden="1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hidden="1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hidden="1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hidden="1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hidden="1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hidden="1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hidden="1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hidden="1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hidden="1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hidden="1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hidden="1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hidden="1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hidden="1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hidden="1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hidden="1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hidden="1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hidden="1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hidden="1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hidden="1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hidden="1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hidden="1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hidden="1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hidden="1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hidden="1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hidden="1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hidden="1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hidden="1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hidden="1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hidden="1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hidden="1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hidden="1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hidden="1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hidden="1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hidden="1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hidden="1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hidden="1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hidden="1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hidden="1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hidden="1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hidden="1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hidden="1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hidden="1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hidden="1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hidden="1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hidden="1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hidden="1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hidden="1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hidden="1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hidden="1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hidden="1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hidden="1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hidden="1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hidden="1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hidden="1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hidden="1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hidden="1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hidden="1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hidden="1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hidden="1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hidden="1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hidden="1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hidden="1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hidden="1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hidden="1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hidden="1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hidden="1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hidden="1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hidden="1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hidden="1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hidden="1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hidden="1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hidden="1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hidden="1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hidden="1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hidden="1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hidden="1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hidden="1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hidden="1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hidden="1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hidden="1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hidden="1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hidden="1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hidden="1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hidden="1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hidden="1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hidden="1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hidden="1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hidden="1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hidden="1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hidden="1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hidden="1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hidden="1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hidden="1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hidden="1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hidden="1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hidden="1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hidden="1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hidden="1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hidden="1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hidden="1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hidden="1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hidden="1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hidden="1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hidden="1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hidden="1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hidden="1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hidden="1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hidden="1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hidden="1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hidden="1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hidden="1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hidden="1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hidden="1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hidden="1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hidden="1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hidden="1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hidden="1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hidden="1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hidden="1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hidden="1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hidden="1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hidden="1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hidden="1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hidden="1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hidden="1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hidden="1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hidden="1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hidden="1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hidden="1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hidden="1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hidden="1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hidden="1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hidden="1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hidden="1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hidden="1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hidden="1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hidden="1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hidden="1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hidden="1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hidden="1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hidden="1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hidden="1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hidden="1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hidden="1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hidden="1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hidden="1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hidden="1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hidden="1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hidden="1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hidden="1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hidden="1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hidden="1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hidden="1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hidden="1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hidden="1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hidden="1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hidden="1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hidden="1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hidden="1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hidden="1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hidden="1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hidden="1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hidden="1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hidden="1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hidden="1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hidden="1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hidden="1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hidden="1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hidden="1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hidden="1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hidden="1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hidden="1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hidden="1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hidden="1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hidden="1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hidden="1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hidden="1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hidden="1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hidden="1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hidden="1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hidden="1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hidden="1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hidden="1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hidden="1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hidden="1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hidden="1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hidden="1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hidden="1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hidden="1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hidden="1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hidden="1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hidden="1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hidden="1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hidden="1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hidden="1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hidden="1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hidden="1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hidden="1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hidden="1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hidden="1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hidden="1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hidden="1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hidden="1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hidden="1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hidden="1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hidden="1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hidden="1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hidden="1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hidden="1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hidden="1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hidden="1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hidden="1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hidden="1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hidden="1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hidden="1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hidden="1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hidden="1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hidden="1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hidden="1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hidden="1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hidden="1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hidden="1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hidden="1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hidden="1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hidden="1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hidden="1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hidden="1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hidden="1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hidden="1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hidden="1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hidden="1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hidden="1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hidden="1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hidden="1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hidden="1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hidden="1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hidden="1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hidden="1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hidden="1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hidden="1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hidden="1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hidden="1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hidden="1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hidden="1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hidden="1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hidden="1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hidden="1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hidden="1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hidden="1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hidden="1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hidden="1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hidden="1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hidden="1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hidden="1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hidden="1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hidden="1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hidden="1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hidden="1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hidden="1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hidden="1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hidden="1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hidden="1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hidden="1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hidden="1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hidden="1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hidden="1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hidden="1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hidden="1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hidden="1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hidden="1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hidden="1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hidden="1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hidden="1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hidden="1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hidden="1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hidden="1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hidden="1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hidden="1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hidden="1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hidden="1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hidden="1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hidden="1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hidden="1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hidden="1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hidden="1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hidden="1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hidden="1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hidden="1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hidden="1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hidden="1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hidden="1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hidden="1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hidden="1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hidden="1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hidden="1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hidden="1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hidden="1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hidden="1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hidden="1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hidden="1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hidden="1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hidden="1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hidden="1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hidden="1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hidden="1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hidden="1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hidden="1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hidden="1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hidden="1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hidden="1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hidden="1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hidden="1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hidden="1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hidden="1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hidden="1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hidden="1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hidden="1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hidden="1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hidden="1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hidden="1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hidden="1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hidden="1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hidden="1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hidden="1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hidden="1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hidden="1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hidden="1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hidden="1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hidden="1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hidden="1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hidden="1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hidden="1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hidden="1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hidden="1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hidden="1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hidden="1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hidden="1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hidden="1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hidden="1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hidden="1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hidden="1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hidden="1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hidden="1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hidden="1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hidden="1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hidden="1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hidden="1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hidden="1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hidden="1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hidden="1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hidden="1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hidden="1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hidden="1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hidden="1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hidden="1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hidden="1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hidden="1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hidden="1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hidden="1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hidden="1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hidden="1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hidden="1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hidden="1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hidden="1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hidden="1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hidden="1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hidden="1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hidden="1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hidden="1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hidden="1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hidden="1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hidden="1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hidden="1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hidden="1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hidden="1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hidden="1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hidden="1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hidden="1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hidden="1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hidden="1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hidden="1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hidden="1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hidden="1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hidden="1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hidden="1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hidden="1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hidden="1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hidden="1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hidden="1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hidden="1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hidden="1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hidden="1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hidden="1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hidden="1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hidden="1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hidden="1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hidden="1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hidden="1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hidden="1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hidden="1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hidden="1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hidden="1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hidden="1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hidden="1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hidden="1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hidden="1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hidden="1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hidden="1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hidden="1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hidden="1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hidden="1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hidden="1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hidden="1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hidden="1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hidden="1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hidden="1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hidden="1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hidden="1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hidden="1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hidden="1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hidden="1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hidden="1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hidden="1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hidden="1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hidden="1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hidden="1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hidden="1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hidden="1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hidden="1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hidden="1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hidden="1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hidden="1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hidden="1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hidden="1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hidden="1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hidden="1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hidden="1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hidden="1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hidden="1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hidden="1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hidden="1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hidden="1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hidden="1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hidden="1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hidden="1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hidden="1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hidden="1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hidden="1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hidden="1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hidden="1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hidden="1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hidden="1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hidden="1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hidden="1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hidden="1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hidden="1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hidden="1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hidden="1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hidden="1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hidden="1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hidden="1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hidden="1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hidden="1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hidden="1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hidden="1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hidden="1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hidden="1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hidden="1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hidden="1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hidden="1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hidden="1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hidden="1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hidden="1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hidden="1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hidden="1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hidden="1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hidden="1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hidden="1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hidden="1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hidden="1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hidden="1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hidden="1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hidden="1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hidden="1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hidden="1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hidden="1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hidden="1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hidden="1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hidden="1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hidden="1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hidden="1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hidden="1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hidden="1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hidden="1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hidden="1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hidden="1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hidden="1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hidden="1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hidden="1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hidden="1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hidden="1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hidden="1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hidden="1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hidden="1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hidden="1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hidden="1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hidden="1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hidden="1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hidden="1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hidden="1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hidden="1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hidden="1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hidden="1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hidden="1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hidden="1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hidden="1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hidden="1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hidden="1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hidden="1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hidden="1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hidden="1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hidden="1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hidden="1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hidden="1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hidden="1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hidden="1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hidden="1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hidden="1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hidden="1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hidden="1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hidden="1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hidden="1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hidden="1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hidden="1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hidden="1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hidden="1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hidden="1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hidden="1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hidden="1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hidden="1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hidden="1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hidden="1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hidden="1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hidden="1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hidden="1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hidden="1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hidden="1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hidden="1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hidden="1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hidden="1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hidden="1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hidden="1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hidden="1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hidden="1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hidden="1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hidden="1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hidden="1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hidden="1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hidden="1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hidden="1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hidden="1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hidden="1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hidden="1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hidden="1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hidden="1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hidden="1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hidden="1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hidden="1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hidden="1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hidden="1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hidden="1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hidden="1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hidden="1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hidden="1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hidden="1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hidden="1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hidden="1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hidden="1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hidden="1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hidden="1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hidden="1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hidden="1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hidden="1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hidden="1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hidden="1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hidden="1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hidden="1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hidden="1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hidden="1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hidden="1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hidden="1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hidden="1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hidden="1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hidden="1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hidden="1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hidden="1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hidden="1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hidden="1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hidden="1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hidden="1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hidden="1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hidden="1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hidden="1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hidden="1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hidden="1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hidden="1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hidden="1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hidden="1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hidden="1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hidden="1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hidden="1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hidden="1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hidden="1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hidden="1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hidden="1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hidden="1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hidden="1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hidden="1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hidden="1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hidden="1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hidden="1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hidden="1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hidden="1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hidden="1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hidden="1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hidden="1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hidden="1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hidden="1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hidden="1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hidden="1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hidden="1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hidden="1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hidden="1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hidden="1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hidden="1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hidden="1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hidden="1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hidden="1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hidden="1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hidden="1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hidden="1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hidden="1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hidden="1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hidden="1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hidden="1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hidden="1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hidden="1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hidden="1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hidden="1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hidden="1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hidden="1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hidden="1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hidden="1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hidden="1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hidden="1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hidden="1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hidden="1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hidden="1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hidden="1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hidden="1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hidden="1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hidden="1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hidden="1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hidden="1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hidden="1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hidden="1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hidden="1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hidden="1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hidden="1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hidden="1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hidden="1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hidden="1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hidden="1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hidden="1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hidden="1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hidden="1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hidden="1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hidden="1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hidden="1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hidden="1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hidden="1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hidden="1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hidden="1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hidden="1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hidden="1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hidden="1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hidden="1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hidden="1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hidden="1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hidden="1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hidden="1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hidden="1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hidden="1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hidden="1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hidden="1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hidden="1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hidden="1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hidden="1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hidden="1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hidden="1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hidden="1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hidden="1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hidden="1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hidden="1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hidden="1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hidden="1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hidden="1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hidden="1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hidden="1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hidden="1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hidden="1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hidden="1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hidden="1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hidden="1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hidden="1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hidden="1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hidden="1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hidden="1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hidden="1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hidden="1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hidden="1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hidden="1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hidden="1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hidden="1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hidden="1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hidden="1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hidden="1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hidden="1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hidden="1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hidden="1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hidden="1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hidden="1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hidden="1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hidden="1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hidden="1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hidden="1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hidden="1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hidden="1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hidden="1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hidden="1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hidden="1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hidden="1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hidden="1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hidden="1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hidden="1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hidden="1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hidden="1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hidden="1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hidden="1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hidden="1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hidden="1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hidden="1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hidden="1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hidden="1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hidden="1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hidden="1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hidden="1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hidden="1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hidden="1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hidden="1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hidden="1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hidden="1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hidden="1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hidden="1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hidden="1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hidden="1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hidden="1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hidden="1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hidden="1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hidden="1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hidden="1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hidden="1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hidden="1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hidden="1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hidden="1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hidden="1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hidden="1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hidden="1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hidden="1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hidden="1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hidden="1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hidden="1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hidden="1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hidden="1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hidden="1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hidden="1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hidden="1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hidden="1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hidden="1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hidden="1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hidden="1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hidden="1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hidden="1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hidden="1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hidden="1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hidden="1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hidden="1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hidden="1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hidden="1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hidden="1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hidden="1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hidden="1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hidden="1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hidden="1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hidden="1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hidden="1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hidden="1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hidden="1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hidden="1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hidden="1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hidden="1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hidden="1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hidden="1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hidden="1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hidden="1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hidden="1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hidden="1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hidden="1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hidden="1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hidden="1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hidden="1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hidden="1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hidden="1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hidden="1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hidden="1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hidden="1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hidden="1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hidden="1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hidden="1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hidden="1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hidden="1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hidden="1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hidden="1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hidden="1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hidden="1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hidden="1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hidden="1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hidden="1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hidden="1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hidden="1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hidden="1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hidden="1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hidden="1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hidden="1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hidden="1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hidden="1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hidden="1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hidden="1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hidden="1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hidden="1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hidden="1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hidden="1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hidden="1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hidden="1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hidden="1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hidden="1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hidden="1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hidden="1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hidden="1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hidden="1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hidden="1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hidden="1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hidden="1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hidden="1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hidden="1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hidden="1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hidden="1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hidden="1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hidden="1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hidden="1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hidden="1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hidden="1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hidden="1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hidden="1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hidden="1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hidden="1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hidden="1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hidden="1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hidden="1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hidden="1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hidden="1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hidden="1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hidden="1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hidden="1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hidden="1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hidden="1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hidden="1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hidden="1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hidden="1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hidden="1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hidden="1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hidden="1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hidden="1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hidden="1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hidden="1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hidden="1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hidden="1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hidden="1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hidden="1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hidden="1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hidden="1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hidden="1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hidden="1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hidden="1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hidden="1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hidden="1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hidden="1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hidden="1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hidden="1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hidden="1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hidden="1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hidden="1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hidden="1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hidden="1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hidden="1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hidden="1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hidden="1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hidden="1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hidden="1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hidden="1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hidden="1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hidden="1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hidden="1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hidden="1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hidden="1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hidden="1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hidden="1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hidden="1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hidden="1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hidden="1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hidden="1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hidden="1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hidden="1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hidden="1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hidden="1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hidden="1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hidden="1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hidden="1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hidden="1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hidden="1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hidden="1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hidden="1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hidden="1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hidden="1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hidden="1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hidden="1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hidden="1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hidden="1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hidden="1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hidden="1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hidden="1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hidden="1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hidden="1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hidden="1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hidden="1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hidden="1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hidden="1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hidden="1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hidden="1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hidden="1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hidden="1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hidden="1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hidden="1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hidden="1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hidden="1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hidden="1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hidden="1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hidden="1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hidden="1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hidden="1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hidden="1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hidden="1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hidden="1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hidden="1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hidden="1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hidden="1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hidden="1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hidden="1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hidden="1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hidden="1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hidden="1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hidden="1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hidden="1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hidden="1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hidden="1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hidden="1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hidden="1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hidden="1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hidden="1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hidden="1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hidden="1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hidden="1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hidden="1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hidden="1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hidden="1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hidden="1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hidden="1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hidden="1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hidden="1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hidden="1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hidden="1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hidden="1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hidden="1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hidden="1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hidden="1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hidden="1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hidden="1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hidden="1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hidden="1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hidden="1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hidden="1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hidden="1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hidden="1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hidden="1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hidden="1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hidden="1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hidden="1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hidden="1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hidden="1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hidden="1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hidden="1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hidden="1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hidden="1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hidden="1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hidden="1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hidden="1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hidden="1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hidden="1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hidden="1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hidden="1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hidden="1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hidden="1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hidden="1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hidden="1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hidden="1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hidden="1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hidden="1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hidden="1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hidden="1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hidden="1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hidden="1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hidden="1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hidden="1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hidden="1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hidden="1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hidden="1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hidden="1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hidden="1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hidden="1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hidden="1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hidden="1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hidden="1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hidden="1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hidden="1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hidden="1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hidden="1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hidden="1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hidden="1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hidden="1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hidden="1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hidden="1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hidden="1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hidden="1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hidden="1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hidden="1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hidden="1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hidden="1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hidden="1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hidden="1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hidden="1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hidden="1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hidden="1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hidden="1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hidden="1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hidden="1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hidden="1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hidden="1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hidden="1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hidden="1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hidden="1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hidden="1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hidden="1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hidden="1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hidden="1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hidden="1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hidden="1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hidden="1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hidden="1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hidden="1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hidden="1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hidden="1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hidden="1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hidden="1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hidden="1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hidden="1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hidden="1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hidden="1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hidden="1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hidden="1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hidden="1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hidden="1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hidden="1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hidden="1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hidden="1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hidden="1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hidden="1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hidden="1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hidden="1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hidden="1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hidden="1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hidden="1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hidden="1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hidden="1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hidden="1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hidden="1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hidden="1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hidden="1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hidden="1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hidden="1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hidden="1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hidden="1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hidden="1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hidden="1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hidden="1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hidden="1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hidden="1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hidden="1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hidden="1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hidden="1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hidden="1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hidden="1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hidden="1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hidden="1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hidden="1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hidden="1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hidden="1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hidden="1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hidden="1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hidden="1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hidden="1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hidden="1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hidden="1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hidden="1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hidden="1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hidden="1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hidden="1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hidden="1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hidden="1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hidden="1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hidden="1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hidden="1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hidden="1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hidden="1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hidden="1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hidden="1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hidden="1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hidden="1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hidden="1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hidden="1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hidden="1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hidden="1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hidden="1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hidden="1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hidden="1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hidden="1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hidden="1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hidden="1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hidden="1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hidden="1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hidden="1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hidden="1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hidden="1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hidden="1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hidden="1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hidden="1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hidden="1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hidden="1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hidden="1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hidden="1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hidden="1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hidden="1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hidden="1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hidden="1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hidden="1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hidden="1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hidden="1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hidden="1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hidden="1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hidden="1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hidden="1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hidden="1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hidden="1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hidden="1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hidden="1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hidden="1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hidden="1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hidden="1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hidden="1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hidden="1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hidden="1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hidden="1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hidden="1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hidden="1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hidden="1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hidden="1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hidden="1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hidden="1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hidden="1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hidden="1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hidden="1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hidden="1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hidden="1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hidden="1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hidden="1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hidden="1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hidden="1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hidden="1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hidden="1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hidden="1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hidden="1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hidden="1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hidden="1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hidden="1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hidden="1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hidden="1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hidden="1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hidden="1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hidden="1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hidden="1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hidden="1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hidden="1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hidden="1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hidden="1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hidden="1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hidden="1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hidden="1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hidden="1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hidden="1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hidden="1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hidden="1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hidden="1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hidden="1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hidden="1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hidden="1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hidden="1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hidden="1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hidden="1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hidden="1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hidden="1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hidden="1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hidden="1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hidden="1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hidden="1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hidden="1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hidden="1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hidden="1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hidden="1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hidden="1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hidden="1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hidden="1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hidden="1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hidden="1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hidden="1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hidden="1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hidden="1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hidden="1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hidden="1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hidden="1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hidden="1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hidden="1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hidden="1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hidden="1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hidden="1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hidden="1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hidden="1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hidden="1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hidden="1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hidden="1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hidden="1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hidden="1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hidden="1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hidden="1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hidden="1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hidden="1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hidden="1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hidden="1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hidden="1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hidden="1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hidden="1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hidden="1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hidden="1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hidden="1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hidden="1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hidden="1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hidden="1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hidden="1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hidden="1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hidden="1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hidden="1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hidden="1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hidden="1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hidden="1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hidden="1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hidden="1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hidden="1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hidden="1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hidden="1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hidden="1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hidden="1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hidden="1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hidden="1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hidden="1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hidden="1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hidden="1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hidden="1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hidden="1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hidden="1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hidden="1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hidden="1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hidden="1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hidden="1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hidden="1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hidden="1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hidden="1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hidden="1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hidden="1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hidden="1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hidden="1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hidden="1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hidden="1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hidden="1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hidden="1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hidden="1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hidden="1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hidden="1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hidden="1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hidden="1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hidden="1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hidden="1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hidden="1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hidden="1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hidden="1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hidden="1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hidden="1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hidden="1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hidden="1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hidden="1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hidden="1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hidden="1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hidden="1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hidden="1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hidden="1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hidden="1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hidden="1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hidden="1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hidden="1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hidden="1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hidden="1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hidden="1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hidden="1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hidden="1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hidden="1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hidden="1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hidden="1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hidden="1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hidden="1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hidden="1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hidden="1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hidden="1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hidden="1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hidden="1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hidden="1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hidden="1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hidden="1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hidden="1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hidden="1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hidden="1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hidden="1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hidden="1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hidden="1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hidden="1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hidden="1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hidden="1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hidden="1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hidden="1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hidden="1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hidden="1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hidden="1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hidden="1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hidden="1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hidden="1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hidden="1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hidden="1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hidden="1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hidden="1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hidden="1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hidden="1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hidden="1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hidden="1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hidden="1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hidden="1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hidden="1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hidden="1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hidden="1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hidden="1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hidden="1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hidden="1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hidden="1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hidden="1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hidden="1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hidden="1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hidden="1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hidden="1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hidden="1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hidden="1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hidden="1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hidden="1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hidden="1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hidden="1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hidden="1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hidden="1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hidden="1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hidden="1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hidden="1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hidden="1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hidden="1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hidden="1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hidden="1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hidden="1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hidden="1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hidden="1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hidden="1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hidden="1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hidden="1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hidden="1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hidden="1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hidden="1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hidden="1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hidden="1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hidden="1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hidden="1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hidden="1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hidden="1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hidden="1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hidden="1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hidden="1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hidden="1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hidden="1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hidden="1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hidden="1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hidden="1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hidden="1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hidden="1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hidden="1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hidden="1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hidden="1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hidden="1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hidden="1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hidden="1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hidden="1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hidden="1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hidden="1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hidden="1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hidden="1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hidden="1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hidden="1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hidden="1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0">
    <filterColumn colId="4">
      <filters>
        <filter val="Contribuciones Seg. Social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127" activePane="bottomLeft" state="frozen"/>
      <selection activeCell="B1" sqref="B1"/>
      <selection pane="bottomLeft" activeCell="I136" sqref="I136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44958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1348.7232000000001</v>
      </c>
      <c r="L2" s="18" t="s">
        <v>33</v>
      </c>
    </row>
    <row r="3" spans="1:14" ht="37.5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thickBot="1">
      <c r="A4" s="11" t="str">
        <f t="shared" ref="A4:A41" si="1">B4&amp;" "&amp;IF(C4="",C3,C4)</f>
        <v>N089123 1</v>
      </c>
      <c r="B4" s="3" t="s">
        <v>75</v>
      </c>
      <c r="C4" s="175">
        <v>1</v>
      </c>
      <c r="D4" s="177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thickBot="1">
      <c r="A5" s="11" t="str">
        <f t="shared" si="1"/>
        <v>N089123 1</v>
      </c>
      <c r="B5" s="3" t="s">
        <v>75</v>
      </c>
      <c r="C5" s="176"/>
      <c r="D5" s="178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thickBot="1">
      <c r="A6" s="11" t="str">
        <f t="shared" si="1"/>
        <v>N089123 2</v>
      </c>
      <c r="B6" s="3" t="s">
        <v>75</v>
      </c>
      <c r="C6" s="175">
        <v>2</v>
      </c>
      <c r="D6" s="177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thickBot="1">
      <c r="A7" s="11" t="str">
        <f t="shared" si="1"/>
        <v>N089123 2</v>
      </c>
      <c r="B7" s="3" t="s">
        <v>75</v>
      </c>
      <c r="C7" s="176"/>
      <c r="D7" s="178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thickBot="1">
      <c r="A8" s="11" t="str">
        <f t="shared" si="1"/>
        <v>N089123 3</v>
      </c>
      <c r="B8" s="3" t="s">
        <v>75</v>
      </c>
      <c r="C8" s="175">
        <v>3</v>
      </c>
      <c r="D8" s="177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thickBot="1">
      <c r="A9" s="11" t="str">
        <f t="shared" si="1"/>
        <v>N089123 3</v>
      </c>
      <c r="B9" s="3" t="s">
        <v>75</v>
      </c>
      <c r="C9" s="176"/>
      <c r="D9" s="178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thickBot="1">
      <c r="A10" s="11" t="str">
        <f t="shared" si="1"/>
        <v>N089123 4</v>
      </c>
      <c r="B10" s="3" t="s">
        <v>75</v>
      </c>
      <c r="C10" s="175">
        <v>4</v>
      </c>
      <c r="D10" s="177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thickBot="1">
      <c r="A11" s="11" t="str">
        <f t="shared" si="1"/>
        <v>N089123 4</v>
      </c>
      <c r="B11" s="3" t="s">
        <v>75</v>
      </c>
      <c r="C11" s="176"/>
      <c r="D11" s="178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thickBot="1">
      <c r="A12" s="11" t="str">
        <f t="shared" si="1"/>
        <v>N089123 5</v>
      </c>
      <c r="B12" s="3" t="s">
        <v>75</v>
      </c>
      <c r="C12" s="175">
        <v>5</v>
      </c>
      <c r="D12" s="177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thickBot="1">
      <c r="A13" s="11" t="str">
        <f t="shared" si="1"/>
        <v>N089123 5</v>
      </c>
      <c r="B13" s="3" t="s">
        <v>75</v>
      </c>
      <c r="C13" s="176"/>
      <c r="D13" s="178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thickBot="1">
      <c r="A14" s="11" t="str">
        <f t="shared" si="1"/>
        <v>N089123 6</v>
      </c>
      <c r="B14" s="3" t="s">
        <v>75</v>
      </c>
      <c r="C14" s="175">
        <v>6</v>
      </c>
      <c r="D14" s="177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thickBot="1">
      <c r="A15" s="11" t="str">
        <f t="shared" si="1"/>
        <v>N089123 6</v>
      </c>
      <c r="B15" s="3" t="s">
        <v>75</v>
      </c>
      <c r="C15" s="176"/>
      <c r="D15" s="178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thickBot="1">
      <c r="A16" s="11" t="str">
        <f t="shared" si="1"/>
        <v>N089123 7</v>
      </c>
      <c r="B16" s="3" t="s">
        <v>75</v>
      </c>
      <c r="C16" s="175">
        <v>7</v>
      </c>
      <c r="D16" s="177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thickBot="1">
      <c r="A17" s="11" t="str">
        <f t="shared" si="1"/>
        <v>N089123 7</v>
      </c>
      <c r="B17" s="3" t="s">
        <v>75</v>
      </c>
      <c r="C17" s="176"/>
      <c r="D17" s="178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thickBot="1">
      <c r="A18" s="11" t="str">
        <f t="shared" si="1"/>
        <v>N089123 8</v>
      </c>
      <c r="B18" s="3" t="s">
        <v>75</v>
      </c>
      <c r="C18" s="175">
        <v>8</v>
      </c>
      <c r="D18" s="177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thickBot="1">
      <c r="A19" s="11" t="str">
        <f t="shared" si="1"/>
        <v>N089123 8</v>
      </c>
      <c r="B19" s="3" t="s">
        <v>75</v>
      </c>
      <c r="C19" s="176"/>
      <c r="D19" s="178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thickBot="1">
      <c r="A22" s="11" t="str">
        <f t="shared" si="1"/>
        <v>N989152 1</v>
      </c>
      <c r="B22" s="3" t="s">
        <v>88</v>
      </c>
      <c r="C22" s="179">
        <v>1</v>
      </c>
      <c r="D22" s="181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thickBot="1">
      <c r="A23" s="11" t="str">
        <f t="shared" si="1"/>
        <v>N989152 1</v>
      </c>
      <c r="B23" s="3" t="s">
        <v>88</v>
      </c>
      <c r="C23" s="180"/>
      <c r="D23" s="182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thickBot="1">
      <c r="A24" s="11" t="str">
        <f t="shared" si="1"/>
        <v>N989152 2</v>
      </c>
      <c r="B24" s="3" t="s">
        <v>88</v>
      </c>
      <c r="C24" s="179">
        <v>2</v>
      </c>
      <c r="D24" s="181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thickBot="1">
      <c r="A25" s="11" t="str">
        <f t="shared" si="1"/>
        <v>N989152 2</v>
      </c>
      <c r="B25" s="3" t="s">
        <v>88</v>
      </c>
      <c r="C25" s="180"/>
      <c r="D25" s="182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thickBot="1">
      <c r="A26" s="11" t="str">
        <f t="shared" si="1"/>
        <v>N989152 3</v>
      </c>
      <c r="B26" s="3" t="s">
        <v>88</v>
      </c>
      <c r="C26" s="179">
        <v>3</v>
      </c>
      <c r="D26" s="181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thickBot="1">
      <c r="A27" s="11" t="str">
        <f t="shared" si="1"/>
        <v>N989152 3</v>
      </c>
      <c r="B27" s="3" t="s">
        <v>88</v>
      </c>
      <c r="C27" s="180"/>
      <c r="D27" s="182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thickBot="1">
      <c r="A28" s="11" t="str">
        <f t="shared" si="1"/>
        <v>N989152 4</v>
      </c>
      <c r="B28" s="3" t="s">
        <v>88</v>
      </c>
      <c r="C28" s="175">
        <v>4</v>
      </c>
      <c r="D28" s="181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thickBot="1">
      <c r="A29" s="11" t="str">
        <f t="shared" si="1"/>
        <v>N989152 4</v>
      </c>
      <c r="B29" s="3" t="s">
        <v>88</v>
      </c>
      <c r="C29" s="176"/>
      <c r="D29" s="182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thickBot="1">
      <c r="A30" s="11" t="str">
        <f t="shared" si="1"/>
        <v>N989152 5</v>
      </c>
      <c r="B30" s="3" t="s">
        <v>88</v>
      </c>
      <c r="C30" s="175">
        <v>5</v>
      </c>
      <c r="D30" s="177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thickBot="1">
      <c r="A31" s="11" t="str">
        <f t="shared" si="1"/>
        <v>N989152 5</v>
      </c>
      <c r="B31" s="3" t="s">
        <v>88</v>
      </c>
      <c r="C31" s="176"/>
      <c r="D31" s="178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thickBot="1">
      <c r="A32" s="11" t="str">
        <f t="shared" si="1"/>
        <v>N989152 6</v>
      </c>
      <c r="B32" s="3" t="s">
        <v>88</v>
      </c>
      <c r="C32" s="175">
        <v>6</v>
      </c>
      <c r="D32" s="177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thickBot="1">
      <c r="A33" s="11" t="str">
        <f t="shared" si="1"/>
        <v>N989152 6</v>
      </c>
      <c r="B33" s="3" t="s">
        <v>88</v>
      </c>
      <c r="C33" s="176"/>
      <c r="D33" s="178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thickBot="1">
      <c r="A34" s="11" t="str">
        <f t="shared" si="1"/>
        <v>N989152 7</v>
      </c>
      <c r="B34" s="3" t="s">
        <v>88</v>
      </c>
      <c r="C34" s="175">
        <v>7</v>
      </c>
      <c r="D34" s="177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thickBot="1">
      <c r="A35" s="11" t="str">
        <f t="shared" si="1"/>
        <v>N989152 7</v>
      </c>
      <c r="B35" s="3" t="s">
        <v>88</v>
      </c>
      <c r="C35" s="176"/>
      <c r="D35" s="178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thickBot="1">
      <c r="A36" s="11" t="str">
        <f t="shared" si="1"/>
        <v>N989152 8</v>
      </c>
      <c r="B36" s="3" t="s">
        <v>88</v>
      </c>
      <c r="C36" s="175">
        <v>8</v>
      </c>
      <c r="D36" s="177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thickBot="1">
      <c r="A37" s="11" t="str">
        <f t="shared" si="1"/>
        <v>N989152 8</v>
      </c>
      <c r="B37" s="3" t="s">
        <v>88</v>
      </c>
      <c r="C37" s="176"/>
      <c r="D37" s="178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thickBot="1">
      <c r="A38" s="11" t="str">
        <f t="shared" si="1"/>
        <v>N989152 9</v>
      </c>
      <c r="B38" s="3" t="s">
        <v>88</v>
      </c>
      <c r="C38" s="175">
        <v>9</v>
      </c>
      <c r="D38" s="177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thickBot="1">
      <c r="A39" s="11" t="str">
        <f t="shared" si="1"/>
        <v>N989152 9</v>
      </c>
      <c r="B39" s="3" t="s">
        <v>88</v>
      </c>
      <c r="C39" s="176"/>
      <c r="D39" s="178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thickBot="1">
      <c r="A40" s="11" t="str">
        <f t="shared" si="1"/>
        <v>N989152 10</v>
      </c>
      <c r="B40" s="3" t="s">
        <v>88</v>
      </c>
      <c r="C40" s="175">
        <v>10</v>
      </c>
      <c r="D40" s="177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thickBot="1">
      <c r="A41" s="11" t="str">
        <f t="shared" si="1"/>
        <v>N989152 10</v>
      </c>
      <c r="B41" s="3" t="s">
        <v>88</v>
      </c>
      <c r="C41" s="176"/>
      <c r="D41" s="178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thickBot="1">
      <c r="A42" s="11" t="str">
        <f t="shared" ref="A42:A105" si="4">B42&amp;" "&amp;IF(C42="",C41,C42)</f>
        <v>N989152 11</v>
      </c>
      <c r="B42" s="3" t="s">
        <v>88</v>
      </c>
      <c r="C42" s="175">
        <v>11</v>
      </c>
      <c r="D42" s="177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thickBot="1">
      <c r="A43" s="11" t="str">
        <f t="shared" si="4"/>
        <v>N989152 11</v>
      </c>
      <c r="B43" s="3" t="s">
        <v>88</v>
      </c>
      <c r="C43" s="176"/>
      <c r="D43" s="178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thickBot="1">
      <c r="A44" s="11" t="str">
        <f t="shared" si="4"/>
        <v>N989152 12</v>
      </c>
      <c r="B44" s="3" t="s">
        <v>88</v>
      </c>
      <c r="C44" s="175">
        <v>12</v>
      </c>
      <c r="D44" s="177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thickBot="1">
      <c r="A45" s="11" t="str">
        <f t="shared" si="4"/>
        <v>N989152 12</v>
      </c>
      <c r="B45" s="3" t="s">
        <v>88</v>
      </c>
      <c r="C45" s="176"/>
      <c r="D45" s="178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thickBot="1">
      <c r="A46" s="11" t="str">
        <f t="shared" si="4"/>
        <v>N989152 13</v>
      </c>
      <c r="B46" s="3" t="s">
        <v>88</v>
      </c>
      <c r="C46" s="175">
        <v>13</v>
      </c>
      <c r="D46" s="177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thickBot="1">
      <c r="A47" s="11" t="str">
        <f t="shared" si="4"/>
        <v>N989152 13</v>
      </c>
      <c r="B47" s="3" t="s">
        <v>88</v>
      </c>
      <c r="C47" s="176"/>
      <c r="D47" s="178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thickBot="1">
      <c r="A48" s="11" t="str">
        <f t="shared" si="4"/>
        <v>N989152 14</v>
      </c>
      <c r="B48" s="3" t="s">
        <v>88</v>
      </c>
      <c r="C48" s="175">
        <v>14</v>
      </c>
      <c r="D48" s="177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thickBot="1">
      <c r="A49" s="11" t="str">
        <f t="shared" si="4"/>
        <v>N989152 14</v>
      </c>
      <c r="B49" s="3" t="s">
        <v>88</v>
      </c>
      <c r="C49" s="176"/>
      <c r="D49" s="178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thickBot="1">
      <c r="A50" s="11" t="str">
        <f t="shared" si="4"/>
        <v>N989152 15</v>
      </c>
      <c r="B50" s="3" t="s">
        <v>88</v>
      </c>
      <c r="C50" s="175">
        <v>15</v>
      </c>
      <c r="D50" s="177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thickBot="1">
      <c r="A51" s="11" t="str">
        <f t="shared" si="4"/>
        <v>N989152 15</v>
      </c>
      <c r="B51" s="3" t="s">
        <v>88</v>
      </c>
      <c r="C51" s="176"/>
      <c r="D51" s="178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thickBot="1">
      <c r="A52" s="11" t="str">
        <f t="shared" si="4"/>
        <v>N989152 16</v>
      </c>
      <c r="B52" s="3" t="s">
        <v>88</v>
      </c>
      <c r="C52" s="175">
        <v>16</v>
      </c>
      <c r="D52" s="177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thickBot="1">
      <c r="A53" s="11" t="str">
        <f t="shared" si="4"/>
        <v>N989152 16</v>
      </c>
      <c r="B53" s="3" t="s">
        <v>88</v>
      </c>
      <c r="C53" s="176"/>
      <c r="D53" s="178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thickBot="1">
      <c r="A54" s="11" t="str">
        <f t="shared" si="4"/>
        <v>N989152 17</v>
      </c>
      <c r="B54" s="3" t="s">
        <v>88</v>
      </c>
      <c r="C54" s="179">
        <v>17</v>
      </c>
      <c r="D54" s="181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thickBot="1">
      <c r="A55" s="11" t="str">
        <f t="shared" si="4"/>
        <v>N989152 17</v>
      </c>
      <c r="B55" s="3" t="s">
        <v>88</v>
      </c>
      <c r="C55" s="180"/>
      <c r="D55" s="182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thickBot="1">
      <c r="A56" s="11" t="str">
        <f t="shared" si="4"/>
        <v>N989152 18</v>
      </c>
      <c r="B56" s="3" t="s">
        <v>88</v>
      </c>
      <c r="C56" s="175">
        <v>18</v>
      </c>
      <c r="D56" s="177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thickBot="1">
      <c r="A57" s="11" t="str">
        <f t="shared" si="4"/>
        <v>N989152 18</v>
      </c>
      <c r="B57" s="3" t="s">
        <v>88</v>
      </c>
      <c r="C57" s="176"/>
      <c r="D57" s="178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thickBot="1">
      <c r="A58" s="11" t="str">
        <f t="shared" si="4"/>
        <v>N989152 19</v>
      </c>
      <c r="B58" s="3" t="s">
        <v>88</v>
      </c>
      <c r="C58" s="175">
        <v>19</v>
      </c>
      <c r="D58" s="177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thickBot="1">
      <c r="A59" s="11" t="str">
        <f t="shared" si="4"/>
        <v>N989152 19</v>
      </c>
      <c r="B59" s="3" t="s">
        <v>88</v>
      </c>
      <c r="C59" s="176"/>
      <c r="D59" s="178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thickBot="1">
      <c r="A60" s="11" t="str">
        <f t="shared" si="4"/>
        <v>N989152 20</v>
      </c>
      <c r="B60" s="3" t="s">
        <v>88</v>
      </c>
      <c r="C60" s="175">
        <v>20</v>
      </c>
      <c r="D60" s="177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thickBot="1">
      <c r="A61" s="11" t="str">
        <f t="shared" si="4"/>
        <v>N989152 20</v>
      </c>
      <c r="B61" s="3" t="s">
        <v>88</v>
      </c>
      <c r="C61" s="176"/>
      <c r="D61" s="178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thickBot="1">
      <c r="A62" s="11" t="str">
        <f t="shared" si="4"/>
        <v>N989152 21</v>
      </c>
      <c r="B62" s="3" t="s">
        <v>88</v>
      </c>
      <c r="C62" s="175">
        <v>21</v>
      </c>
      <c r="D62" s="177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thickBot="1">
      <c r="A63" s="11" t="str">
        <f t="shared" si="4"/>
        <v>N989152 21</v>
      </c>
      <c r="B63" s="3" t="s">
        <v>88</v>
      </c>
      <c r="C63" s="176"/>
      <c r="D63" s="178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thickBot="1">
      <c r="A64" s="11" t="str">
        <f t="shared" si="4"/>
        <v>N989152 22</v>
      </c>
      <c r="B64" s="3" t="s">
        <v>88</v>
      </c>
      <c r="C64" s="175">
        <v>22</v>
      </c>
      <c r="D64" s="177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thickBot="1">
      <c r="A65" s="11" t="str">
        <f t="shared" si="4"/>
        <v>N989152 22</v>
      </c>
      <c r="B65" s="3" t="s">
        <v>88</v>
      </c>
      <c r="C65" s="176"/>
      <c r="D65" s="178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thickBot="1">
      <c r="A66" s="11" t="str">
        <f t="shared" si="4"/>
        <v>N989152 23</v>
      </c>
      <c r="B66" s="3" t="s">
        <v>88</v>
      </c>
      <c r="C66" s="175">
        <v>23</v>
      </c>
      <c r="D66" s="177">
        <v>11239.36</v>
      </c>
      <c r="E66" s="106">
        <v>5312.47</v>
      </c>
      <c r="F66" s="107" t="s">
        <v>86</v>
      </c>
      <c r="G66" s="106">
        <v>16551.830000000002</v>
      </c>
      <c r="H66" s="108">
        <v>44850</v>
      </c>
      <c r="I66" s="41">
        <v>44850</v>
      </c>
      <c r="J66" s="30">
        <f t="shared" si="3"/>
        <v>44835</v>
      </c>
      <c r="L66" s="11">
        <f>IF(I66&lt;&gt;"",IF(SUMIF(Planes!BA:BA,'Control de pagos'!A66,Planes!BC:BC)=0,"",SUMIF(Planes!BA:BA,'Control de pagos'!A66,Planes!BC:BC)),"")</f>
        <v>1348.7232000000001</v>
      </c>
      <c r="N66" s="66">
        <f t="shared" si="2"/>
        <v>11239.36</v>
      </c>
    </row>
    <row r="67" spans="1:14" ht="15.75" thickBot="1">
      <c r="A67" s="11" t="str">
        <f t="shared" si="4"/>
        <v>N989152 23</v>
      </c>
      <c r="B67" s="3" t="s">
        <v>88</v>
      </c>
      <c r="C67" s="176"/>
      <c r="D67" s="178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thickBot="1">
      <c r="A68" s="11" t="str">
        <f t="shared" si="4"/>
        <v>N989152 24</v>
      </c>
      <c r="B68" s="3" t="s">
        <v>88</v>
      </c>
      <c r="C68" s="175">
        <v>24</v>
      </c>
      <c r="D68" s="177">
        <v>11239.36</v>
      </c>
      <c r="E68" s="106">
        <v>5544.75</v>
      </c>
      <c r="F68" s="107" t="s">
        <v>86</v>
      </c>
      <c r="G68" s="106">
        <v>16784.11</v>
      </c>
      <c r="H68" s="108">
        <v>44881</v>
      </c>
      <c r="I68" s="41">
        <v>44881</v>
      </c>
      <c r="J68" s="30">
        <f t="shared" si="3"/>
        <v>44866</v>
      </c>
      <c r="L68" s="11">
        <f>IF(I68&lt;&gt;"",IF(SUMIF(Planes!BA:BA,'Control de pagos'!A68,Planes!BC:BC)=0,"",SUMIF(Planes!BA:BA,'Control de pagos'!A68,Planes!BC:BC)),"")</f>
        <v>1348.7232000000001</v>
      </c>
      <c r="N68" s="66">
        <f t="shared" ref="N68:N131" si="5">IF(D68=0,D67,D68)</f>
        <v>11239.36</v>
      </c>
    </row>
    <row r="69" spans="1:14" ht="15.75" thickBot="1">
      <c r="A69" s="11" t="str">
        <f t="shared" si="4"/>
        <v>N989152 24</v>
      </c>
      <c r="B69" s="3" t="s">
        <v>88</v>
      </c>
      <c r="C69" s="176"/>
      <c r="D69" s="178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thickBot="1">
      <c r="A70" s="11" t="str">
        <f t="shared" si="4"/>
        <v>N989152 25</v>
      </c>
      <c r="B70" s="3" t="s">
        <v>88</v>
      </c>
      <c r="C70" s="175">
        <v>25</v>
      </c>
      <c r="D70" s="177">
        <v>11239.36</v>
      </c>
      <c r="E70" s="106">
        <v>5762.05</v>
      </c>
      <c r="F70" s="107" t="s">
        <v>86</v>
      </c>
      <c r="G70" s="106">
        <v>17001.41</v>
      </c>
      <c r="H70" s="108">
        <v>44911</v>
      </c>
      <c r="I70" s="41">
        <v>44911</v>
      </c>
      <c r="J70" s="30">
        <f t="shared" si="3"/>
        <v>44896</v>
      </c>
      <c r="L70" s="11">
        <f>IF(I70&lt;&gt;"",IF(SUMIF(Planes!BA:BA,'Control de pagos'!A70,Planes!BC:BC)=0,"",SUMIF(Planes!BA:BA,'Control de pagos'!A70,Planes!BC:BC)),"")</f>
        <v>1348.7232000000001</v>
      </c>
      <c r="N70" s="66">
        <f t="shared" si="5"/>
        <v>11239.36</v>
      </c>
    </row>
    <row r="71" spans="1:14" ht="15.75" thickBot="1">
      <c r="A71" s="11" t="str">
        <f t="shared" si="4"/>
        <v>N989152 25</v>
      </c>
      <c r="B71" s="3" t="s">
        <v>88</v>
      </c>
      <c r="C71" s="176"/>
      <c r="D71" s="178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thickBot="1">
      <c r="A72" s="11" t="str">
        <f t="shared" si="4"/>
        <v>N989152 26</v>
      </c>
      <c r="B72" s="3" t="s">
        <v>88</v>
      </c>
      <c r="C72" s="175">
        <v>26</v>
      </c>
      <c r="D72" s="177">
        <v>11239.36</v>
      </c>
      <c r="E72" s="106">
        <v>5994.33</v>
      </c>
      <c r="F72" s="107" t="s">
        <v>86</v>
      </c>
      <c r="G72" s="106">
        <v>17233.689999999999</v>
      </c>
      <c r="H72" s="108">
        <v>44942</v>
      </c>
      <c r="I72" s="41">
        <v>44942</v>
      </c>
      <c r="J72" s="30">
        <f t="shared" si="3"/>
        <v>44927</v>
      </c>
      <c r="L72" s="11">
        <f>IF(I72&lt;&gt;"",IF(SUMIF(Planes!BA:BA,'Control de pagos'!A72,Planes!BC:BC)=0,"",SUMIF(Planes!BA:BA,'Control de pagos'!A72,Planes!BC:BC)),"")</f>
        <v>1348.7232000000001</v>
      </c>
      <c r="N72" s="66">
        <f t="shared" si="5"/>
        <v>11239.36</v>
      </c>
    </row>
    <row r="73" spans="1:14" ht="15.75" thickBot="1">
      <c r="A73" s="11" t="str">
        <f t="shared" si="4"/>
        <v>N989152 26</v>
      </c>
      <c r="B73" s="3" t="s">
        <v>88</v>
      </c>
      <c r="C73" s="176"/>
      <c r="D73" s="178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thickBot="1">
      <c r="A74" s="11" t="str">
        <f t="shared" si="4"/>
        <v>N989152 27</v>
      </c>
      <c r="B74" s="3" t="s">
        <v>88</v>
      </c>
      <c r="C74" s="175">
        <v>27</v>
      </c>
      <c r="D74" s="177">
        <v>11239.36</v>
      </c>
      <c r="E74" s="106">
        <v>6219.11</v>
      </c>
      <c r="F74" s="107" t="s">
        <v>86</v>
      </c>
      <c r="G74" s="106">
        <v>17458.47</v>
      </c>
      <c r="H74" s="108">
        <v>44973</v>
      </c>
      <c r="I74" s="41">
        <v>44973</v>
      </c>
      <c r="J74" s="30">
        <f t="shared" si="3"/>
        <v>44958</v>
      </c>
      <c r="L74" s="11">
        <f>IF(I74&lt;&gt;"",IF(SUMIF(Planes!BA:BA,'Control de pagos'!A74,Planes!BC:BC)=0,"",SUMIF(Planes!BA:BA,'Control de pagos'!A74,Planes!BC:BC)),"")</f>
        <v>1348.7232000000001</v>
      </c>
      <c r="N74" s="66">
        <f t="shared" si="5"/>
        <v>11239.36</v>
      </c>
    </row>
    <row r="75" spans="1:14" ht="15.75" thickBot="1">
      <c r="A75" s="11" t="str">
        <f t="shared" si="4"/>
        <v>N989152 27</v>
      </c>
      <c r="B75" s="3" t="s">
        <v>88</v>
      </c>
      <c r="C75" s="176"/>
      <c r="D75" s="178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thickBot="1">
      <c r="A76" s="11" t="str">
        <f t="shared" si="4"/>
        <v>N989152 28</v>
      </c>
      <c r="B76" s="3" t="s">
        <v>88</v>
      </c>
      <c r="C76" s="167">
        <v>28</v>
      </c>
      <c r="D76" s="169">
        <v>11239.36</v>
      </c>
      <c r="E76" s="96">
        <v>6421.42</v>
      </c>
      <c r="F76" s="97" t="s">
        <v>86</v>
      </c>
      <c r="G76" s="96">
        <v>17660.78</v>
      </c>
      <c r="H76" s="98">
        <v>45001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11239.36</v>
      </c>
    </row>
    <row r="77" spans="1:14" ht="15.75" thickBot="1">
      <c r="A77" s="11" t="str">
        <f t="shared" si="4"/>
        <v>N989152 28</v>
      </c>
      <c r="B77" s="3" t="s">
        <v>88</v>
      </c>
      <c r="C77" s="168"/>
      <c r="D77" s="170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thickBot="1">
      <c r="A78" s="11" t="str">
        <f t="shared" si="4"/>
        <v>N989152 29</v>
      </c>
      <c r="B78" s="3" t="s">
        <v>88</v>
      </c>
      <c r="C78" s="167">
        <v>29</v>
      </c>
      <c r="D78" s="169">
        <v>11239.36</v>
      </c>
      <c r="E78" s="96">
        <v>6668.69</v>
      </c>
      <c r="F78" s="97" t="s">
        <v>86</v>
      </c>
      <c r="G78" s="96">
        <v>17908.05</v>
      </c>
      <c r="H78" s="98">
        <v>45032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11239.36</v>
      </c>
    </row>
    <row r="79" spans="1:14" ht="15.75" thickBot="1">
      <c r="A79" s="11" t="str">
        <f t="shared" si="4"/>
        <v>N989152 29</v>
      </c>
      <c r="B79" s="3" t="s">
        <v>88</v>
      </c>
      <c r="C79" s="168"/>
      <c r="D79" s="170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thickBot="1">
      <c r="A80" s="11" t="str">
        <f t="shared" si="4"/>
        <v>N989152 30</v>
      </c>
      <c r="B80" s="3" t="s">
        <v>88</v>
      </c>
      <c r="C80" s="167">
        <v>30</v>
      </c>
      <c r="D80" s="169">
        <v>11239.26</v>
      </c>
      <c r="E80" s="96">
        <v>6885.92</v>
      </c>
      <c r="F80" s="97" t="s">
        <v>86</v>
      </c>
      <c r="G80" s="96">
        <v>18125.18</v>
      </c>
      <c r="H80" s="98">
        <v>45062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11239.26</v>
      </c>
    </row>
    <row r="81" spans="1:14" ht="15.75" thickBot="1">
      <c r="A81" s="11" t="str">
        <f t="shared" si="4"/>
        <v>N989152 30</v>
      </c>
      <c r="B81" s="3" t="s">
        <v>88</v>
      </c>
      <c r="C81" s="168"/>
      <c r="D81" s="170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9">
        <v>1</v>
      </c>
      <c r="D84" s="181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80"/>
      <c r="D85" s="182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75">
        <v>2</v>
      </c>
      <c r="D86" s="181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76"/>
      <c r="D87" s="182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9">
        <v>3</v>
      </c>
      <c r="D88" s="181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80"/>
      <c r="D89" s="182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9">
        <v>4</v>
      </c>
      <c r="D90" s="181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80"/>
      <c r="D91" s="182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75">
        <v>5</v>
      </c>
      <c r="D92" s="177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76"/>
      <c r="D93" s="178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75">
        <v>6</v>
      </c>
      <c r="D94" s="177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76"/>
      <c r="D95" s="178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75">
        <v>7</v>
      </c>
      <c r="D96" s="177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76"/>
      <c r="D97" s="178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75">
        <v>8</v>
      </c>
      <c r="D98" s="177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76"/>
      <c r="D99" s="178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75">
        <v>9</v>
      </c>
      <c r="D100" s="177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76"/>
      <c r="D101" s="178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75">
        <v>10</v>
      </c>
      <c r="D102" s="177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76"/>
      <c r="D103" s="178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75">
        <v>11</v>
      </c>
      <c r="D104" s="177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76"/>
      <c r="D105" s="178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75">
        <v>12</v>
      </c>
      <c r="D106" s="177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76"/>
      <c r="D107" s="178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75">
        <v>13</v>
      </c>
      <c r="D108" s="177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76"/>
      <c r="D109" s="178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75">
        <v>14</v>
      </c>
      <c r="D110" s="177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76"/>
      <c r="D111" s="178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75">
        <v>15</v>
      </c>
      <c r="D112" s="177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76"/>
      <c r="D113" s="178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75">
        <v>16</v>
      </c>
      <c r="D114" s="177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76"/>
      <c r="D115" s="178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9">
        <v>17</v>
      </c>
      <c r="D116" s="181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80"/>
      <c r="D117" s="182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75">
        <v>18</v>
      </c>
      <c r="D118" s="177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76"/>
      <c r="D119" s="178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75">
        <v>19</v>
      </c>
      <c r="D120" s="177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76"/>
      <c r="D121" s="178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75">
        <v>20</v>
      </c>
      <c r="D122" s="177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76"/>
      <c r="D123" s="178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75">
        <v>21</v>
      </c>
      <c r="D124" s="177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76"/>
      <c r="D125" s="178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75">
        <v>22</v>
      </c>
      <c r="D126" s="177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76"/>
      <c r="D127" s="178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75">
        <v>23</v>
      </c>
      <c r="D128" s="177">
        <v>12118.86</v>
      </c>
      <c r="E128" s="106">
        <v>5728.18</v>
      </c>
      <c r="F128" s="107" t="s">
        <v>86</v>
      </c>
      <c r="G128" s="106">
        <v>17847.04</v>
      </c>
      <c r="H128" s="108">
        <v>44850</v>
      </c>
      <c r="I128" s="41">
        <v>44850</v>
      </c>
      <c r="J128" s="30">
        <f t="shared" si="6"/>
        <v>44835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76"/>
      <c r="D129" s="178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75">
        <v>24</v>
      </c>
      <c r="D130" s="177">
        <v>12118.86</v>
      </c>
      <c r="E130" s="106">
        <v>5978.64</v>
      </c>
      <c r="F130" s="107" t="s">
        <v>86</v>
      </c>
      <c r="G130" s="106">
        <v>18097.5</v>
      </c>
      <c r="H130" s="108">
        <v>44881</v>
      </c>
      <c r="I130" s="41">
        <v>44881</v>
      </c>
      <c r="J130" s="30">
        <f t="shared" si="6"/>
        <v>44866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76"/>
      <c r="D131" s="178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75">
        <v>25</v>
      </c>
      <c r="D132" s="177">
        <v>12118.86</v>
      </c>
      <c r="E132" s="106">
        <v>6212.94</v>
      </c>
      <c r="F132" s="107" t="s">
        <v>86</v>
      </c>
      <c r="G132" s="106">
        <v>18331.8</v>
      </c>
      <c r="H132" s="108">
        <v>44911</v>
      </c>
      <c r="I132" s="41">
        <v>44911</v>
      </c>
      <c r="J132" s="30">
        <f t="shared" si="6"/>
        <v>44896</v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76"/>
      <c r="D133" s="178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75">
        <v>26</v>
      </c>
      <c r="D134" s="177">
        <v>12118.86</v>
      </c>
      <c r="E134" s="106">
        <v>6463.39</v>
      </c>
      <c r="F134" s="107" t="s">
        <v>86</v>
      </c>
      <c r="G134" s="106">
        <v>18582.25</v>
      </c>
      <c r="H134" s="108">
        <v>44942</v>
      </c>
      <c r="I134" s="41">
        <v>44942</v>
      </c>
      <c r="J134" s="30">
        <f t="shared" si="6"/>
        <v>44927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76"/>
      <c r="D135" s="178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75">
        <v>27</v>
      </c>
      <c r="D136" s="177">
        <v>12118.86</v>
      </c>
      <c r="E136" s="106">
        <v>6705.77</v>
      </c>
      <c r="F136" s="107" t="s">
        <v>86</v>
      </c>
      <c r="G136" s="106">
        <v>18824.63</v>
      </c>
      <c r="H136" s="108">
        <v>44973</v>
      </c>
      <c r="I136" s="41">
        <v>44973</v>
      </c>
      <c r="J136" s="30">
        <f t="shared" si="6"/>
        <v>44958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76"/>
      <c r="D137" s="178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>-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67">
        <v>28</v>
      </c>
      <c r="D138" s="169">
        <v>12118.86</v>
      </c>
      <c r="E138" s="96">
        <v>6923.91</v>
      </c>
      <c r="F138" s="97" t="s">
        <v>86</v>
      </c>
      <c r="G138" s="96">
        <v>19042.77</v>
      </c>
      <c r="H138" s="98">
        <v>45001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68"/>
      <c r="D139" s="170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67">
        <v>29</v>
      </c>
      <c r="D140" s="169">
        <v>12118.86</v>
      </c>
      <c r="E140" s="96">
        <v>7190.52</v>
      </c>
      <c r="F140" s="97" t="s">
        <v>86</v>
      </c>
      <c r="G140" s="96">
        <v>19309.38</v>
      </c>
      <c r="H140" s="98">
        <v>45032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68"/>
      <c r="D141" s="170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67">
        <v>30</v>
      </c>
      <c r="D142" s="169">
        <v>12118.8</v>
      </c>
      <c r="E142" s="96">
        <v>7424.78</v>
      </c>
      <c r="F142" s="97" t="s">
        <v>86</v>
      </c>
      <c r="G142" s="96">
        <v>19543.580000000002</v>
      </c>
      <c r="H142" s="98">
        <v>45062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68"/>
      <c r="D143" s="170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t="15.75" thickBot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t="15.75" thickBot="1">
      <c r="A145" s="11" t="str">
        <f t="shared" si="7"/>
        <v>O702873 1</v>
      </c>
      <c r="B145" s="3" t="s">
        <v>98</v>
      </c>
      <c r="C145" s="171">
        <v>1</v>
      </c>
      <c r="D145" s="173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thickBot="1">
      <c r="A146" s="11" t="str">
        <f t="shared" si="7"/>
        <v>O702873 1</v>
      </c>
      <c r="B146" s="3" t="s">
        <v>98</v>
      </c>
      <c r="C146" s="172"/>
      <c r="D146" s="174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thickBot="1">
      <c r="A147" s="11" t="str">
        <f t="shared" si="7"/>
        <v>O702873 2</v>
      </c>
      <c r="B147" s="3" t="s">
        <v>98</v>
      </c>
      <c r="C147" s="171">
        <v>2</v>
      </c>
      <c r="D147" s="173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thickBot="1">
      <c r="A148" s="11" t="str">
        <f t="shared" si="7"/>
        <v>O702873 2</v>
      </c>
      <c r="B148" s="3" t="s">
        <v>98</v>
      </c>
      <c r="C148" s="172"/>
      <c r="D148" s="174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thickBot="1">
      <c r="A149" s="11" t="str">
        <f t="shared" si="7"/>
        <v>O702873 3</v>
      </c>
      <c r="B149" s="3" t="s">
        <v>98</v>
      </c>
      <c r="C149" s="171">
        <v>3</v>
      </c>
      <c r="D149" s="173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thickBot="1">
      <c r="A150" s="11" t="str">
        <f t="shared" si="7"/>
        <v>O702873 3</v>
      </c>
      <c r="B150" s="3" t="s">
        <v>98</v>
      </c>
      <c r="C150" s="172"/>
      <c r="D150" s="174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thickBot="1">
      <c r="A151" s="11" t="str">
        <f t="shared" si="7"/>
        <v>O702873 4</v>
      </c>
      <c r="B151" s="3" t="s">
        <v>98</v>
      </c>
      <c r="C151" s="171">
        <v>4</v>
      </c>
      <c r="D151" s="173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thickBot="1">
      <c r="A152" s="11" t="str">
        <f t="shared" si="7"/>
        <v>O702873 4</v>
      </c>
      <c r="B152" s="3" t="s">
        <v>98</v>
      </c>
      <c r="C152" s="172"/>
      <c r="D152" s="174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thickBot="1">
      <c r="A153" s="11" t="str">
        <f t="shared" si="7"/>
        <v>O702873 5</v>
      </c>
      <c r="B153" s="3" t="s">
        <v>98</v>
      </c>
      <c r="C153" s="171">
        <v>5</v>
      </c>
      <c r="D153" s="173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thickBot="1">
      <c r="A154" s="11" t="str">
        <f t="shared" si="7"/>
        <v>O702873 5</v>
      </c>
      <c r="B154" s="3" t="s">
        <v>98</v>
      </c>
      <c r="C154" s="172"/>
      <c r="D154" s="174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thickBot="1">
      <c r="A155" s="11" t="str">
        <f t="shared" si="7"/>
        <v>O702873 6</v>
      </c>
      <c r="B155" s="3" t="s">
        <v>98</v>
      </c>
      <c r="C155" s="171">
        <v>6</v>
      </c>
      <c r="D155" s="173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thickBot="1">
      <c r="A156" s="11" t="str">
        <f t="shared" si="7"/>
        <v>O702873 6</v>
      </c>
      <c r="B156" s="3" t="s">
        <v>98</v>
      </c>
      <c r="C156" s="172"/>
      <c r="D156" s="174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thickBot="1">
      <c r="A157" s="11" t="str">
        <f t="shared" si="7"/>
        <v>O702873 7</v>
      </c>
      <c r="B157" s="3" t="s">
        <v>98</v>
      </c>
      <c r="C157" s="171">
        <v>7</v>
      </c>
      <c r="D157" s="173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thickBot="1">
      <c r="A158" s="11" t="str">
        <f t="shared" si="7"/>
        <v>O702873 7</v>
      </c>
      <c r="B158" s="3" t="s">
        <v>98</v>
      </c>
      <c r="C158" s="172"/>
      <c r="D158" s="174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thickBot="1">
      <c r="A159" s="11" t="str">
        <f t="shared" si="7"/>
        <v>O702873 8</v>
      </c>
      <c r="B159" s="3" t="s">
        <v>98</v>
      </c>
      <c r="C159" s="171">
        <v>8</v>
      </c>
      <c r="D159" s="173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thickBot="1">
      <c r="A160" s="11" t="str">
        <f t="shared" si="7"/>
        <v>O702873 8</v>
      </c>
      <c r="B160" s="3" t="s">
        <v>98</v>
      </c>
      <c r="C160" s="172"/>
      <c r="D160" s="174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7.5" thickBot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thickBot="1">
      <c r="A163" s="11" t="str">
        <f t="shared" si="7"/>
        <v>P103359 1</v>
      </c>
      <c r="B163" s="3" t="s">
        <v>107</v>
      </c>
      <c r="C163" s="163">
        <v>1</v>
      </c>
      <c r="D163" s="165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thickBot="1">
      <c r="A164" s="11" t="str">
        <f t="shared" si="7"/>
        <v>P103359 1</v>
      </c>
      <c r="B164" s="3" t="s">
        <v>107</v>
      </c>
      <c r="C164" s="164"/>
      <c r="D164" s="166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thickBot="1">
      <c r="A165" s="11" t="str">
        <f t="shared" si="7"/>
        <v>P103359 2</v>
      </c>
      <c r="B165" s="3" t="s">
        <v>107</v>
      </c>
      <c r="C165" s="163">
        <v>2</v>
      </c>
      <c r="D165" s="165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thickBot="1">
      <c r="A166" s="11" t="str">
        <f t="shared" si="7"/>
        <v>P103359 2</v>
      </c>
      <c r="B166" s="3" t="s">
        <v>107</v>
      </c>
      <c r="C166" s="164"/>
      <c r="D166" s="166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thickBot="1">
      <c r="A167" s="11" t="str">
        <f t="shared" si="7"/>
        <v>P103359 3</v>
      </c>
      <c r="B167" s="3" t="s">
        <v>107</v>
      </c>
      <c r="C167" s="163">
        <v>3</v>
      </c>
      <c r="D167" s="165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thickBot="1">
      <c r="A168" s="11" t="str">
        <f t="shared" si="7"/>
        <v>P103359 3</v>
      </c>
      <c r="B168" s="3" t="s">
        <v>107</v>
      </c>
      <c r="C168" s="164"/>
      <c r="D168" s="166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59"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2" sqref="A2:E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44958</v>
      </c>
      <c r="C7" s="29">
        <f>SUMIF(SUSS!H:H,'Control de pagos'!K1,SUSS!I:I)</f>
        <v>56185.555598999985</v>
      </c>
      <c r="D7" s="29">
        <f>'Control de pagos'!K2</f>
        <v>1348.7232000000001</v>
      </c>
      <c r="E7" s="42">
        <f>C7+D7</f>
        <v>57534.278798999985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2023-03-14T11:13:47Z</dcterms:modified>
</cp:coreProperties>
</file>