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5" i="2"/>
  <c r="L76" i="2"/>
  <c r="L77" i="2"/>
  <c r="L78" i="2"/>
  <c r="L79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L64" i="2" s="1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A76" i="2"/>
  <c r="A77" i="2"/>
  <c r="A78" i="2"/>
  <c r="A79" i="2"/>
  <c r="A80" i="2"/>
  <c r="L80" i="2" s="1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2" i="2" l="1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AZ272" i="1" l="1"/>
  <c r="BB272" i="1"/>
  <c r="AZ274" i="1"/>
  <c r="BB274" i="1"/>
  <c r="BC31" i="1"/>
  <c r="BC15" i="1"/>
  <c r="BC141" i="1"/>
  <c r="BC192" i="1"/>
  <c r="BC208" i="1"/>
  <c r="BC233" i="1"/>
  <c r="BC249" i="1"/>
  <c r="BC169" i="1"/>
  <c r="BC98" i="1"/>
  <c r="BC128" i="1"/>
  <c r="L15" i="2" s="1"/>
  <c r="BC110" i="1"/>
  <c r="L13" i="2" s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BC274" i="1" l="1"/>
  <c r="BC272" i="1"/>
  <c r="C7" i="5"/>
  <c r="K2" i="2"/>
  <c r="D7" i="5" s="1"/>
  <c r="E7" i="5" l="1"/>
</calcChain>
</file>

<file path=xl/sharedStrings.xml><?xml version="1.0" encoding="utf-8"?>
<sst xmlns="http://schemas.openxmlformats.org/spreadsheetml/2006/main" count="6250" uniqueCount="162">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</sst>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  <xf numFmtId="0" fontId="13" fillId="16" borderId="2" xfId="0" applyFont="1" applyFill="1" applyBorder="1" applyAlignment="1">
      <alignment horizontal="right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K10" sqref="K1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0" t="s">
        <v>31</v>
      </c>
      <c r="C2" s="112" t="s">
        <v>60</v>
      </c>
      <c r="D2" s="112" t="s">
        <v>61</v>
      </c>
      <c r="E2" s="110" t="s">
        <v>39</v>
      </c>
      <c r="F2" s="110" t="s">
        <v>58</v>
      </c>
      <c r="G2" s="110" t="s">
        <v>62</v>
      </c>
      <c r="H2" s="114" t="s">
        <v>34</v>
      </c>
      <c r="I2" s="108" t="s">
        <v>32</v>
      </c>
      <c r="J2" s="116" t="s">
        <v>59</v>
      </c>
      <c r="L2" s="104" t="s">
        <v>40</v>
      </c>
      <c r="M2" s="106">
        <v>0.25</v>
      </c>
      <c r="N2" s="8" t="s">
        <v>43</v>
      </c>
    </row>
    <row r="3" spans="2:19" ht="15.75" thickBot="1">
      <c r="B3" s="111"/>
      <c r="C3" s="113"/>
      <c r="D3" s="113"/>
      <c r="E3" s="111"/>
      <c r="F3" s="111"/>
      <c r="G3" s="111"/>
      <c r="H3" s="115"/>
      <c r="I3" s="109"/>
      <c r="J3" s="117"/>
      <c r="L3" s="105"/>
      <c r="M3" s="107"/>
      <c r="N3" s="9">
        <f>AVERAGEIF(O:O,P1,O:O)</f>
        <v>0.14886265135448837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/>
      <c r="D7" s="35"/>
      <c r="E7" s="7"/>
      <c r="F7" s="5"/>
      <c r="G7" s="6"/>
      <c r="H7" s="73" t="str">
        <f t="shared" si="2"/>
        <v/>
      </c>
      <c r="I7" s="36" t="str">
        <f t="shared" si="3"/>
        <v/>
      </c>
      <c r="J7" s="37">
        <f t="shared" si="4"/>
        <v>0</v>
      </c>
      <c r="K7" s="3"/>
      <c r="L7" s="3"/>
      <c r="M7" s="3"/>
      <c r="N7" s="27"/>
      <c r="O7" s="12">
        <f t="shared" si="5"/>
        <v>0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0</v>
      </c>
    </row>
    <row r="8" spans="2:19">
      <c r="B8" s="31">
        <v>44927</v>
      </c>
      <c r="C8" s="34"/>
      <c r="D8" s="35"/>
      <c r="E8" s="7"/>
      <c r="F8" s="5"/>
      <c r="G8" s="6"/>
      <c r="H8" s="73" t="str">
        <f t="shared" si="2"/>
        <v/>
      </c>
      <c r="I8" s="36" t="str">
        <f t="shared" si="3"/>
        <v/>
      </c>
      <c r="J8" s="37">
        <f t="shared" si="4"/>
        <v>0</v>
      </c>
      <c r="K8" s="3"/>
      <c r="L8" s="3"/>
      <c r="M8" s="3"/>
      <c r="N8" s="27"/>
      <c r="O8" s="12">
        <f t="shared" si="5"/>
        <v>0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0</v>
      </c>
    </row>
    <row r="9" spans="2:19">
      <c r="B9" s="31">
        <v>44958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0</v>
      </c>
    </row>
    <row r="10" spans="2:19">
      <c r="B10" s="31">
        <v>44986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0</v>
      </c>
    </row>
    <row r="11" spans="2:19">
      <c r="B11" s="31">
        <v>45017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0</v>
      </c>
    </row>
    <row r="12" spans="2:19">
      <c r="B12" s="31">
        <v>45047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0</v>
      </c>
    </row>
    <row r="13" spans="2:19">
      <c r="B13" s="31">
        <v>45078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0</v>
      </c>
    </row>
    <row r="14" spans="2:19">
      <c r="B14" s="31">
        <v>45108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0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8" t="s">
        <v>76</v>
      </c>
      <c r="C6" s="118"/>
      <c r="D6" s="118"/>
      <c r="E6" s="118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19" t="s">
        <v>48</v>
      </c>
      <c r="B12" s="119" t="s">
        <v>49</v>
      </c>
      <c r="C12" s="119" t="s">
        <v>50</v>
      </c>
      <c r="D12" s="121" t="s">
        <v>51</v>
      </c>
      <c r="E12" s="122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0"/>
      <c r="B13" s="120"/>
      <c r="C13" s="120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3">
        <v>25</v>
      </c>
      <c r="D14" s="126">
        <v>0.03</v>
      </c>
      <c r="E14" s="126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24"/>
      <c r="D15" s="127"/>
      <c r="E15" s="127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24"/>
      <c r="D16" s="127"/>
      <c r="E16" s="127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24"/>
      <c r="D17" s="127"/>
      <c r="E17" s="127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25"/>
      <c r="D18" s="128"/>
      <c r="E18" s="128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8" t="s">
        <v>138</v>
      </c>
      <c r="C19" s="118"/>
      <c r="D19" s="118"/>
      <c r="E19" s="118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19" t="s">
        <v>48</v>
      </c>
      <c r="B25" s="119" t="s">
        <v>49</v>
      </c>
      <c r="C25" s="119" t="s">
        <v>50</v>
      </c>
      <c r="D25" s="121" t="s">
        <v>51</v>
      </c>
      <c r="E25" s="122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0"/>
      <c r="B26" s="120"/>
      <c r="C26" s="120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3">
        <v>6</v>
      </c>
      <c r="D27" s="126">
        <v>3.7199999999999997E-2</v>
      </c>
      <c r="E27" s="126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24"/>
      <c r="D28" s="127"/>
      <c r="E28" s="127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24"/>
      <c r="D29" s="127"/>
      <c r="E29" s="127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24"/>
      <c r="D30" s="127"/>
      <c r="E30" s="127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25"/>
      <c r="D31" s="128"/>
      <c r="E31" s="128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8" t="s">
        <v>150</v>
      </c>
      <c r="C32" s="118"/>
      <c r="D32" s="118"/>
      <c r="E32" s="118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19" t="s">
        <v>48</v>
      </c>
      <c r="B38" s="119" t="s">
        <v>49</v>
      </c>
      <c r="C38" s="119" t="s">
        <v>50</v>
      </c>
      <c r="D38" s="121" t="s">
        <v>51</v>
      </c>
      <c r="E38" s="122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0"/>
      <c r="B39" s="120"/>
      <c r="C39" s="120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3">
        <v>6</v>
      </c>
      <c r="D40" s="126">
        <v>4.0800000000000003E-2</v>
      </c>
      <c r="E40" s="126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24"/>
      <c r="D41" s="127"/>
      <c r="E41" s="127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24"/>
      <c r="D42" s="127"/>
      <c r="E42" s="127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24"/>
      <c r="D43" s="127"/>
      <c r="E43" s="127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25"/>
      <c r="D44" s="128"/>
      <c r="E44" s="128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8" t="s">
        <v>153</v>
      </c>
      <c r="C45" s="118"/>
      <c r="D45" s="118"/>
      <c r="E45" s="118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19" t="s">
        <v>48</v>
      </c>
      <c r="B51" s="119" t="s">
        <v>49</v>
      </c>
      <c r="C51" s="119" t="s">
        <v>50</v>
      </c>
      <c r="D51" s="121" t="s">
        <v>51</v>
      </c>
      <c r="E51" s="122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0"/>
      <c r="B52" s="120"/>
      <c r="C52" s="120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3">
        <v>20</v>
      </c>
      <c r="D53" s="126">
        <v>5.57E-2</v>
      </c>
      <c r="E53" s="126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24"/>
      <c r="D54" s="127"/>
      <c r="E54" s="127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24"/>
      <c r="D55" s="127"/>
      <c r="E55" s="127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24"/>
      <c r="D56" s="127"/>
      <c r="E56" s="127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25"/>
      <c r="D57" s="128"/>
      <c r="E57" s="128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8"/>
      <c r="C58" s="118"/>
      <c r="D58" s="118"/>
      <c r="E58" s="11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8"/>
      <c r="C71" s="118"/>
      <c r="D71" s="118"/>
      <c r="E71" s="11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8"/>
      <c r="C84" s="118"/>
      <c r="D84" s="118"/>
      <c r="E84" s="11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8"/>
      <c r="C97" s="118"/>
      <c r="D97" s="118"/>
      <c r="E97" s="11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8"/>
      <c r="C110" s="118"/>
      <c r="D110" s="118"/>
      <c r="E110" s="11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8"/>
      <c r="C123" s="118"/>
      <c r="D123" s="118"/>
      <c r="E123" s="11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8"/>
      <c r="C136" s="118"/>
      <c r="D136" s="118"/>
      <c r="E136" s="11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8"/>
      <c r="C149" s="118"/>
      <c r="D149" s="118"/>
      <c r="E149" s="11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zoomScale="85" zoomScaleNormal="85" workbookViewId="0">
      <pane ySplit="3" topLeftCell="A552" activePane="bottomLeft" state="frozen"/>
      <selection pane="bottomLeft" activeCell="N715" sqref="N71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29" t="s">
        <v>12</v>
      </c>
      <c r="C1" s="129"/>
      <c r="D1" s="129"/>
      <c r="E1" s="129"/>
      <c r="F1" s="129"/>
      <c r="G1" s="129"/>
      <c r="H1" s="129"/>
      <c r="I1" s="129"/>
      <c r="J1" s="129"/>
      <c r="K1" s="129"/>
      <c r="O1" s="130" t="s">
        <v>17</v>
      </c>
      <c r="P1" s="130"/>
      <c r="Q1" s="130"/>
      <c r="R1" s="130"/>
      <c r="S1" s="130"/>
      <c r="T1" s="130"/>
      <c r="U1" s="13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29.2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12" activePane="bottomLeft" state="frozen"/>
      <selection activeCell="B1" sqref="B1"/>
      <selection pane="bottomLeft" activeCell="M20" sqref="M20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29" t="s">
        <v>30</v>
      </c>
      <c r="D1" s="129"/>
      <c r="E1" s="129"/>
      <c r="F1" s="129"/>
      <c r="G1" s="129"/>
      <c r="H1" s="129"/>
      <c r="K1" s="67">
        <f>'Resumen Mail'!B7</f>
        <v>44866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77918.092499999999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1">
        <v>1</v>
      </c>
      <c r="D4" s="133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32"/>
      <c r="D5" s="134"/>
      <c r="E5" s="100">
        <v>154215.85999999999</v>
      </c>
      <c r="F5" s="100">
        <v>6105.86</v>
      </c>
      <c r="G5" s="100">
        <v>498514.39</v>
      </c>
      <c r="H5" s="101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1">
        <v>2</v>
      </c>
      <c r="D6" s="133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32"/>
      <c r="D7" s="134"/>
      <c r="E7" s="100">
        <v>233352.95</v>
      </c>
      <c r="F7" s="100">
        <v>7087.16</v>
      </c>
      <c r="G7" s="100">
        <v>578632.78</v>
      </c>
      <c r="H7" s="101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1">
        <v>3</v>
      </c>
      <c r="D8" s="133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32"/>
      <c r="D9" s="134"/>
      <c r="E9" s="100">
        <v>223207.17</v>
      </c>
      <c r="F9" s="100">
        <v>7953.17</v>
      </c>
      <c r="G9" s="100">
        <v>569353.01</v>
      </c>
      <c r="H9" s="101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1">
        <v>4</v>
      </c>
      <c r="D10" s="133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32"/>
      <c r="D11" s="134"/>
      <c r="E11" s="100">
        <v>213061.39</v>
      </c>
      <c r="F11" s="100">
        <v>7809.43</v>
      </c>
      <c r="G11" s="100">
        <v>559063.49</v>
      </c>
      <c r="H11" s="101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1">
        <v>5</v>
      </c>
      <c r="D12" s="133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32"/>
      <c r="D13" s="134"/>
      <c r="E13" s="100">
        <v>202915.61</v>
      </c>
      <c r="F13" s="100">
        <v>10659.83</v>
      </c>
      <c r="G13" s="100">
        <v>551768.11</v>
      </c>
      <c r="H13" s="101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37">
        <v>6</v>
      </c>
      <c r="D14" s="139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38"/>
      <c r="D15" s="140"/>
      <c r="E15" s="102">
        <v>367547.82</v>
      </c>
      <c r="F15" s="102">
        <v>13903.09</v>
      </c>
      <c r="G15" s="102">
        <v>719643.58</v>
      </c>
      <c r="H15" s="103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37">
        <v>7</v>
      </c>
      <c r="D16" s="139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38"/>
      <c r="D17" s="140"/>
      <c r="E17" s="102">
        <v>348203.2</v>
      </c>
      <c r="F17" s="102">
        <v>13521.99</v>
      </c>
      <c r="G17" s="102">
        <v>699917.86</v>
      </c>
      <c r="H17" s="103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23">
        <v>8</v>
      </c>
      <c r="D18" s="135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25"/>
      <c r="D19" s="136"/>
      <c r="E19" s="91">
        <v>328858.57</v>
      </c>
      <c r="F19" s="91">
        <v>13140.91</v>
      </c>
      <c r="G19" s="91">
        <v>680192.15</v>
      </c>
      <c r="H19" s="93">
        <v>44921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23">
        <v>9</v>
      </c>
      <c r="D20" s="135">
        <v>338192.67</v>
      </c>
      <c r="E20" s="91">
        <v>309513.95</v>
      </c>
      <c r="F20" s="87" t="s">
        <v>86</v>
      </c>
      <c r="G20" s="91">
        <v>647706.62</v>
      </c>
      <c r="H20" s="93">
        <v>44942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25"/>
      <c r="D21" s="136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23">
        <v>10</v>
      </c>
      <c r="D22" s="135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25"/>
      <c r="D23" s="136"/>
      <c r="E23" s="91">
        <v>290169.33</v>
      </c>
      <c r="F23" s="91">
        <v>12378.73</v>
      </c>
      <c r="G23" s="91">
        <v>640740.73</v>
      </c>
      <c r="H23" s="93">
        <v>44983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23">
        <v>11</v>
      </c>
      <c r="D24" s="135">
        <v>338192.67</v>
      </c>
      <c r="E24" s="91">
        <v>270824.71000000002</v>
      </c>
      <c r="F24" s="87" t="s">
        <v>86</v>
      </c>
      <c r="G24" s="91">
        <v>609017.38</v>
      </c>
      <c r="H24" s="93">
        <v>45001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25"/>
      <c r="D25" s="136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23">
        <v>12</v>
      </c>
      <c r="D26" s="135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25"/>
      <c r="D27" s="136"/>
      <c r="E27" s="91">
        <v>251480.09</v>
      </c>
      <c r="F27" s="91">
        <v>11616.56</v>
      </c>
      <c r="G27" s="91">
        <v>601289.31999999995</v>
      </c>
      <c r="H27" s="93">
        <v>45042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23">
        <v>13</v>
      </c>
      <c r="D28" s="135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25"/>
      <c r="D29" s="136"/>
      <c r="E29" s="91">
        <v>232135.47</v>
      </c>
      <c r="F29" s="91">
        <v>11235.46</v>
      </c>
      <c r="G29" s="91">
        <v>581563.6</v>
      </c>
      <c r="H29" s="93">
        <v>45072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23">
        <v>14</v>
      </c>
      <c r="D30" s="135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25"/>
      <c r="D31" s="136"/>
      <c r="E31" s="91">
        <v>212790.85</v>
      </c>
      <c r="F31" s="91">
        <v>10854.37</v>
      </c>
      <c r="G31" s="91">
        <v>561837.89</v>
      </c>
      <c r="H31" s="93">
        <v>45103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23">
        <v>15</v>
      </c>
      <c r="D32" s="135">
        <v>338192.67</v>
      </c>
      <c r="E32" s="91">
        <v>193446.22</v>
      </c>
      <c r="F32" s="87" t="s">
        <v>86</v>
      </c>
      <c r="G32" s="91">
        <v>531638.89</v>
      </c>
      <c r="H32" s="93">
        <v>45123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25"/>
      <c r="D33" s="136"/>
      <c r="E33" s="91">
        <v>193446.22</v>
      </c>
      <c r="F33" s="91">
        <v>10473.290000000001</v>
      </c>
      <c r="G33" s="91">
        <v>542112.18000000005</v>
      </c>
      <c r="H33" s="93">
        <v>45133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3">
        <v>16</v>
      </c>
      <c r="D34" s="135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25"/>
      <c r="D35" s="136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3">
        <v>17</v>
      </c>
      <c r="D36" s="135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25"/>
      <c r="D37" s="136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3">
        <v>18</v>
      </c>
      <c r="D38" s="135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25"/>
      <c r="D39" s="136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3">
        <v>19</v>
      </c>
      <c r="D40" s="135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25"/>
      <c r="D41" s="136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3">
        <v>20</v>
      </c>
      <c r="D42" s="135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25"/>
      <c r="D43" s="136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3">
        <v>21</v>
      </c>
      <c r="D44" s="135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25"/>
      <c r="D45" s="136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3">
        <v>22</v>
      </c>
      <c r="D46" s="135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25"/>
      <c r="D47" s="136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3">
        <v>23</v>
      </c>
      <c r="D48" s="135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25"/>
      <c r="D49" s="136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3">
        <v>24</v>
      </c>
      <c r="D50" s="135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25"/>
      <c r="D51" s="136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idden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idden="1">
      <c r="A53" s="10" t="str">
        <f t="shared" si="4"/>
        <v>Q273697 1</v>
      </c>
      <c r="B53" s="3" t="s">
        <v>138</v>
      </c>
      <c r="C53" s="131">
        <v>1</v>
      </c>
      <c r="D53" s="133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hidden="1" thickBot="1">
      <c r="A54" s="10" t="str">
        <f t="shared" si="4"/>
        <v>Q273697 1</v>
      </c>
      <c r="B54" s="3" t="s">
        <v>138</v>
      </c>
      <c r="C54" s="132"/>
      <c r="D54" s="134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hidden="1" thickBot="1">
      <c r="A55" s="10" t="str">
        <f t="shared" si="4"/>
        <v>Q273697 2</v>
      </c>
      <c r="B55" s="3" t="s">
        <v>138</v>
      </c>
      <c r="C55" s="131">
        <v>2</v>
      </c>
      <c r="D55" s="133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hidden="1" thickBot="1">
      <c r="A56" s="10" t="str">
        <f t="shared" si="4"/>
        <v>Q273697 2</v>
      </c>
      <c r="B56" s="3" t="s">
        <v>138</v>
      </c>
      <c r="C56" s="132"/>
      <c r="D56" s="134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hidden="1" thickBot="1">
      <c r="A57" s="10" t="str">
        <f t="shared" si="4"/>
        <v>Q273697 3</v>
      </c>
      <c r="B57" s="3" t="s">
        <v>138</v>
      </c>
      <c r="C57" s="131">
        <v>3</v>
      </c>
      <c r="D57" s="133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hidden="1" thickBot="1">
      <c r="A58" s="10" t="str">
        <f t="shared" si="4"/>
        <v>Q273697 3</v>
      </c>
      <c r="B58" s="3" t="s">
        <v>138</v>
      </c>
      <c r="C58" s="132"/>
      <c r="D58" s="134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hidden="1" thickBot="1">
      <c r="A59" s="10" t="str">
        <f t="shared" si="4"/>
        <v>Q273697 4</v>
      </c>
      <c r="B59" s="3" t="s">
        <v>138</v>
      </c>
      <c r="C59" s="131">
        <v>4</v>
      </c>
      <c r="D59" s="133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hidden="1" thickBot="1">
      <c r="A60" s="10" t="str">
        <f t="shared" si="4"/>
        <v>Q273697 4</v>
      </c>
      <c r="B60" s="3" t="s">
        <v>138</v>
      </c>
      <c r="C60" s="132"/>
      <c r="D60" s="134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hidden="1" thickBot="1">
      <c r="A61" s="10" t="str">
        <f t="shared" si="4"/>
        <v>Q273697 5</v>
      </c>
      <c r="B61" s="3" t="s">
        <v>138</v>
      </c>
      <c r="C61" s="137">
        <v>5</v>
      </c>
      <c r="D61" s="139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hidden="1" thickBot="1">
      <c r="A62" s="10" t="str">
        <f t="shared" si="4"/>
        <v>Q273697 5</v>
      </c>
      <c r="B62" s="3" t="s">
        <v>138</v>
      </c>
      <c r="C62" s="138"/>
      <c r="D62" s="140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hidden="1" thickBot="1">
      <c r="A63" s="10" t="str">
        <f t="shared" si="4"/>
        <v>Q273697 6</v>
      </c>
      <c r="B63" s="3" t="s">
        <v>138</v>
      </c>
      <c r="C63" s="137">
        <v>6</v>
      </c>
      <c r="D63" s="139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hidden="1" thickBot="1">
      <c r="A64" s="10" t="str">
        <f t="shared" si="4"/>
        <v>Q273697 6</v>
      </c>
      <c r="B64" s="3" t="s">
        <v>138</v>
      </c>
      <c r="C64" s="138"/>
      <c r="D64" s="140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idden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idden="1">
      <c r="A66" s="10" t="str">
        <f t="shared" si="4"/>
        <v>Q651953 1</v>
      </c>
      <c r="B66" s="3" t="s">
        <v>150</v>
      </c>
      <c r="C66" s="131">
        <v>1</v>
      </c>
      <c r="D66" s="133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hidden="1" thickBot="1">
      <c r="A67" s="10" t="str">
        <f t="shared" si="4"/>
        <v>Q651953 1</v>
      </c>
      <c r="B67" s="3" t="s">
        <v>150</v>
      </c>
      <c r="C67" s="132"/>
      <c r="D67" s="134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hidden="1" thickBot="1">
      <c r="A68" s="10" t="str">
        <f t="shared" si="4"/>
        <v>Q651953 2</v>
      </c>
      <c r="B68" s="3" t="s">
        <v>150</v>
      </c>
      <c r="C68" s="131">
        <v>2</v>
      </c>
      <c r="D68" s="133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hidden="1" thickBot="1">
      <c r="A69" s="10" t="str">
        <f t="shared" si="4"/>
        <v>Q651953 2</v>
      </c>
      <c r="B69" s="3" t="s">
        <v>150</v>
      </c>
      <c r="C69" s="132"/>
      <c r="D69" s="134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hidden="1" thickBot="1">
      <c r="A70" s="10" t="str">
        <f t="shared" si="4"/>
        <v>Q651953 3</v>
      </c>
      <c r="B70" s="3" t="s">
        <v>150</v>
      </c>
      <c r="C70" s="137">
        <v>3</v>
      </c>
      <c r="D70" s="139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hidden="1" thickBot="1">
      <c r="A71" s="10" t="str">
        <f t="shared" si="4"/>
        <v>Q651953 3</v>
      </c>
      <c r="B71" s="3" t="s">
        <v>150</v>
      </c>
      <c r="C71" s="138"/>
      <c r="D71" s="140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hidden="1" thickBot="1">
      <c r="A72" s="10" t="str">
        <f t="shared" si="4"/>
        <v>Q651953 4</v>
      </c>
      <c r="B72" s="3" t="s">
        <v>150</v>
      </c>
      <c r="C72" s="131">
        <v>4</v>
      </c>
      <c r="D72" s="133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hidden="1" thickBot="1">
      <c r="A73" s="10" t="str">
        <f t="shared" si="4"/>
        <v>Q651953 4</v>
      </c>
      <c r="B73" s="3" t="s">
        <v>150</v>
      </c>
      <c r="C73" s="132"/>
      <c r="D73" s="134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hidden="1" thickBot="1">
      <c r="A74" s="10" t="str">
        <f t="shared" si="4"/>
        <v>Q651953 5</v>
      </c>
      <c r="B74" s="3" t="s">
        <v>150</v>
      </c>
      <c r="C74" s="123">
        <v>5</v>
      </c>
      <c r="D74" s="135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hidden="1" thickBot="1">
      <c r="A75" s="10" t="str">
        <f t="shared" si="4"/>
        <v>Q651953 5</v>
      </c>
      <c r="B75" s="3" t="s">
        <v>150</v>
      </c>
      <c r="C75" s="125"/>
      <c r="D75" s="136"/>
      <c r="E75" s="91">
        <v>317281.99</v>
      </c>
      <c r="F75" s="91">
        <v>81317.789999999994</v>
      </c>
      <c r="G75" s="91">
        <v>4209124.54</v>
      </c>
      <c r="H75" s="93">
        <v>44921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hidden="1" thickBot="1">
      <c r="A76" s="10" t="str">
        <f t="shared" si="4"/>
        <v>Q651953 6</v>
      </c>
      <c r="B76" s="3" t="s">
        <v>150</v>
      </c>
      <c r="C76" s="123">
        <v>6</v>
      </c>
      <c r="D76" s="135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hidden="1" thickBot="1">
      <c r="A77" s="10" t="str">
        <f t="shared" si="4"/>
        <v>Q651953 6</v>
      </c>
      <c r="B77" s="3" t="s">
        <v>150</v>
      </c>
      <c r="C77" s="125"/>
      <c r="D77" s="136"/>
      <c r="E77" s="91">
        <v>161812.5</v>
      </c>
      <c r="F77" s="91">
        <v>81317.789999999994</v>
      </c>
      <c r="G77" s="91">
        <v>4209124.54</v>
      </c>
      <c r="H77" s="93">
        <v>44952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idden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idden="1">
      <c r="A79" s="10" t="str">
        <f t="shared" si="4"/>
        <v>Q892922 1</v>
      </c>
      <c r="B79" s="3" t="s">
        <v>153</v>
      </c>
      <c r="C79" s="131">
        <v>1</v>
      </c>
      <c r="D79" s="133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hidden="1" thickBot="1">
      <c r="A80" s="10" t="str">
        <f t="shared" si="4"/>
        <v>Q892922 1</v>
      </c>
      <c r="B80" s="3" t="s">
        <v>153</v>
      </c>
      <c r="C80" s="132"/>
      <c r="D80" s="134"/>
      <c r="E80" s="100">
        <v>26247.88</v>
      </c>
      <c r="F80" s="141">
        <v>781.34</v>
      </c>
      <c r="G80" s="100">
        <v>40443.42</v>
      </c>
      <c r="H80" s="101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hidden="1" thickBot="1">
      <c r="A81" s="10" t="str">
        <f t="shared" si="4"/>
        <v>Q892922 2</v>
      </c>
      <c r="B81" s="3" t="s">
        <v>153</v>
      </c>
      <c r="C81" s="123">
        <v>2</v>
      </c>
      <c r="D81" s="135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hidden="1" thickBot="1">
      <c r="A82" s="10" t="str">
        <f t="shared" si="4"/>
        <v>Q892922 2</v>
      </c>
      <c r="B82" s="3" t="s">
        <v>153</v>
      </c>
      <c r="C82" s="125"/>
      <c r="D82" s="136"/>
      <c r="E82" s="91">
        <v>25500.71</v>
      </c>
      <c r="F82" s="87">
        <v>781.34</v>
      </c>
      <c r="G82" s="91">
        <v>40443.42</v>
      </c>
      <c r="H82" s="93">
        <v>44921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hidden="1" thickBot="1">
      <c r="A83" s="10" t="str">
        <f t="shared" si="4"/>
        <v>Q892922 3</v>
      </c>
      <c r="B83" s="3" t="s">
        <v>153</v>
      </c>
      <c r="C83" s="123">
        <v>3</v>
      </c>
      <c r="D83" s="135">
        <v>14950.16</v>
      </c>
      <c r="E83" s="91">
        <v>24711.919999999998</v>
      </c>
      <c r="F83" s="87" t="s">
        <v>86</v>
      </c>
      <c r="G83" s="91">
        <v>39662.080000000002</v>
      </c>
      <c r="H83" s="93">
        <v>44942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hidden="1" thickBot="1">
      <c r="A84" s="10" t="str">
        <f t="shared" si="4"/>
        <v>Q892922 3</v>
      </c>
      <c r="B84" s="3" t="s">
        <v>153</v>
      </c>
      <c r="C84" s="125"/>
      <c r="D84" s="136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hidden="1" thickBot="1">
      <c r="A85" s="10" t="str">
        <f t="shared" si="4"/>
        <v>Q892922 4</v>
      </c>
      <c r="B85" s="3" t="s">
        <v>153</v>
      </c>
      <c r="C85" s="123">
        <v>4</v>
      </c>
      <c r="D85" s="135">
        <v>15782.88</v>
      </c>
      <c r="E85" s="91">
        <v>23879.200000000001</v>
      </c>
      <c r="F85" s="87" t="s">
        <v>86</v>
      </c>
      <c r="G85" s="91">
        <v>39662.080000000002</v>
      </c>
      <c r="H85" s="93">
        <v>44973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hidden="1" thickBot="1">
      <c r="A86" s="10" t="str">
        <f t="shared" si="4"/>
        <v>Q892922 4</v>
      </c>
      <c r="B86" s="3" t="s">
        <v>153</v>
      </c>
      <c r="C86" s="125"/>
      <c r="D86" s="136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hidden="1" thickBot="1">
      <c r="A87" s="10" t="str">
        <f t="shared" si="4"/>
        <v>Q892922 5</v>
      </c>
      <c r="B87" s="3" t="s">
        <v>153</v>
      </c>
      <c r="C87" s="123">
        <v>5</v>
      </c>
      <c r="D87" s="135">
        <v>16661.990000000002</v>
      </c>
      <c r="E87" s="91">
        <v>23000.09</v>
      </c>
      <c r="F87" s="87" t="s">
        <v>86</v>
      </c>
      <c r="G87" s="91">
        <v>39662.080000000002</v>
      </c>
      <c r="H87" s="93">
        <v>45001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hidden="1" thickBot="1">
      <c r="A88" s="10" t="str">
        <f t="shared" si="4"/>
        <v>Q892922 5</v>
      </c>
      <c r="B88" s="3" t="s">
        <v>153</v>
      </c>
      <c r="C88" s="125"/>
      <c r="D88" s="136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hidden="1" thickBot="1">
      <c r="A89" s="10" t="str">
        <f t="shared" si="4"/>
        <v>Q892922 6</v>
      </c>
      <c r="B89" s="3" t="s">
        <v>153</v>
      </c>
      <c r="C89" s="123">
        <v>6</v>
      </c>
      <c r="D89" s="135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hidden="1" thickBot="1">
      <c r="A90" s="10" t="str">
        <f t="shared" si="4"/>
        <v>Q892922 6</v>
      </c>
      <c r="B90" s="3" t="s">
        <v>153</v>
      </c>
      <c r="C90" s="125"/>
      <c r="D90" s="136"/>
      <c r="E90" s="91">
        <v>22072.02</v>
      </c>
      <c r="F90" s="87">
        <v>781.34</v>
      </c>
      <c r="G90" s="91">
        <v>40443.42</v>
      </c>
      <c r="H90" s="93">
        <v>45042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hidden="1" thickBot="1">
      <c r="A91" s="10" t="str">
        <f t="shared" si="4"/>
        <v>Q892922 7</v>
      </c>
      <c r="B91" s="3" t="s">
        <v>153</v>
      </c>
      <c r="C91" s="123">
        <v>7</v>
      </c>
      <c r="D91" s="135">
        <v>18569.830000000002</v>
      </c>
      <c r="E91" s="91">
        <v>21092.25</v>
      </c>
      <c r="F91" s="87" t="s">
        <v>86</v>
      </c>
      <c r="G91" s="91">
        <v>39662.080000000002</v>
      </c>
      <c r="H91" s="93">
        <v>45062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hidden="1" thickBot="1">
      <c r="A92" s="10" t="str">
        <f t="shared" si="4"/>
        <v>Q892922 7</v>
      </c>
      <c r="B92" s="3" t="s">
        <v>153</v>
      </c>
      <c r="C92" s="125"/>
      <c r="D92" s="136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hidden="1" thickBot="1">
      <c r="A93" s="10" t="str">
        <f t="shared" si="4"/>
        <v>Q892922 8</v>
      </c>
      <c r="B93" s="3" t="s">
        <v>153</v>
      </c>
      <c r="C93" s="123">
        <v>8</v>
      </c>
      <c r="D93" s="135">
        <v>19604.169999999998</v>
      </c>
      <c r="E93" s="91">
        <v>20057.91</v>
      </c>
      <c r="F93" s="87" t="s">
        <v>86</v>
      </c>
      <c r="G93" s="91">
        <v>39662.080000000002</v>
      </c>
      <c r="H93" s="93">
        <v>45093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hidden="1" thickBot="1">
      <c r="A94" s="10" t="str">
        <f t="shared" si="4"/>
        <v>Q892922 8</v>
      </c>
      <c r="B94" s="3" t="s">
        <v>153</v>
      </c>
      <c r="C94" s="125"/>
      <c r="D94" s="136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hidden="1" thickBot="1">
      <c r="A95" s="10" t="str">
        <f t="shared" si="4"/>
        <v>Q892922 9</v>
      </c>
      <c r="B95" s="3" t="s">
        <v>153</v>
      </c>
      <c r="C95" s="123">
        <v>9</v>
      </c>
      <c r="D95" s="135">
        <v>20696.12</v>
      </c>
      <c r="E95" s="91">
        <v>18965.96</v>
      </c>
      <c r="F95" s="87" t="s">
        <v>86</v>
      </c>
      <c r="G95" s="91">
        <v>39662.080000000002</v>
      </c>
      <c r="H95" s="93">
        <v>45123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hidden="1" thickBot="1">
      <c r="A96" s="10" t="str">
        <f t="shared" si="4"/>
        <v>Q892922 9</v>
      </c>
      <c r="B96" s="3" t="s">
        <v>153</v>
      </c>
      <c r="C96" s="125"/>
      <c r="D96" s="136"/>
      <c r="E96" s="91">
        <v>18965.96</v>
      </c>
      <c r="F96" s="87">
        <v>781.34</v>
      </c>
      <c r="G96" s="91">
        <v>40443.42</v>
      </c>
      <c r="H96" s="93">
        <v>45133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hidden="1" thickBot="1">
      <c r="A97" s="10" t="str">
        <f t="shared" si="4"/>
        <v>Q892922 10</v>
      </c>
      <c r="B97" s="3" t="s">
        <v>153</v>
      </c>
      <c r="C97" s="123">
        <v>10</v>
      </c>
      <c r="D97" s="135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hidden="1" thickBot="1">
      <c r="A98" s="10" t="str">
        <f t="shared" si="4"/>
        <v>Q892922 10</v>
      </c>
      <c r="B98" s="3" t="s">
        <v>153</v>
      </c>
      <c r="C98" s="125"/>
      <c r="D98" s="136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hidden="1" thickBot="1">
      <c r="A99" s="10" t="str">
        <f t="shared" si="4"/>
        <v>Q892922 11</v>
      </c>
      <c r="B99" s="3" t="s">
        <v>153</v>
      </c>
      <c r="C99" s="123">
        <v>11</v>
      </c>
      <c r="D99" s="135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hidden="1" thickBot="1">
      <c r="A100" s="10" t="str">
        <f t="shared" si="4"/>
        <v>Q892922 11</v>
      </c>
      <c r="B100" s="3" t="s">
        <v>153</v>
      </c>
      <c r="C100" s="125"/>
      <c r="D100" s="136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hidden="1" thickBot="1">
      <c r="A101" s="10" t="str">
        <f t="shared" si="4"/>
        <v>Q892922 12</v>
      </c>
      <c r="B101" s="3" t="s">
        <v>153</v>
      </c>
      <c r="C101" s="123">
        <v>12</v>
      </c>
      <c r="D101" s="135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hidden="1" thickBot="1">
      <c r="A102" s="10" t="str">
        <f t="shared" si="4"/>
        <v>Q892922 12</v>
      </c>
      <c r="B102" s="3" t="s">
        <v>153</v>
      </c>
      <c r="C102" s="125"/>
      <c r="D102" s="136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hidden="1" thickBot="1">
      <c r="A103" s="10" t="str">
        <f t="shared" si="4"/>
        <v>Q892922 13</v>
      </c>
      <c r="B103" s="3" t="s">
        <v>153</v>
      </c>
      <c r="C103" s="123">
        <v>13</v>
      </c>
      <c r="D103" s="135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hidden="1" thickBot="1">
      <c r="A104" s="10" t="str">
        <f t="shared" si="4"/>
        <v>Q892922 13</v>
      </c>
      <c r="B104" s="3" t="s">
        <v>153</v>
      </c>
      <c r="C104" s="125"/>
      <c r="D104" s="136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hidden="1" thickBot="1">
      <c r="A105" s="10" t="str">
        <f t="shared" si="4"/>
        <v>Q892922 14</v>
      </c>
      <c r="B105" s="3" t="s">
        <v>153</v>
      </c>
      <c r="C105" s="123">
        <v>14</v>
      </c>
      <c r="D105" s="135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hidden="1" thickBot="1">
      <c r="A106" s="10" t="str">
        <f t="shared" ref="A106:A169" si="7">B106&amp;" "&amp;IF(C106="",C105,C106)</f>
        <v>Q892922 14</v>
      </c>
      <c r="B106" s="3" t="s">
        <v>153</v>
      </c>
      <c r="C106" s="125"/>
      <c r="D106" s="136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hidden="1" thickBot="1">
      <c r="A107" s="10" t="str">
        <f t="shared" si="7"/>
        <v>Q892922 15</v>
      </c>
      <c r="B107" s="3" t="s">
        <v>153</v>
      </c>
      <c r="C107" s="123">
        <v>15</v>
      </c>
      <c r="D107" s="135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hidden="1" thickBot="1">
      <c r="A108" s="10" t="str">
        <f t="shared" si="7"/>
        <v>Q892922 15</v>
      </c>
      <c r="B108" s="3" t="s">
        <v>153</v>
      </c>
      <c r="C108" s="125"/>
      <c r="D108" s="136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hidden="1" thickBot="1">
      <c r="A109" s="10" t="str">
        <f t="shared" si="7"/>
        <v>Q892922 16</v>
      </c>
      <c r="B109" s="3" t="s">
        <v>153</v>
      </c>
      <c r="C109" s="123">
        <v>16</v>
      </c>
      <c r="D109" s="135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hidden="1" thickBot="1">
      <c r="A110" s="10" t="str">
        <f t="shared" si="7"/>
        <v>Q892922 16</v>
      </c>
      <c r="B110" s="3" t="s">
        <v>153</v>
      </c>
      <c r="C110" s="125"/>
      <c r="D110" s="136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hidden="1" thickBot="1">
      <c r="A111" s="10" t="str">
        <f t="shared" si="7"/>
        <v>Q892922 17</v>
      </c>
      <c r="B111" s="3" t="s">
        <v>153</v>
      </c>
      <c r="C111" s="123">
        <v>17</v>
      </c>
      <c r="D111" s="135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hidden="1" thickBot="1">
      <c r="A112" s="10" t="str">
        <f t="shared" si="7"/>
        <v>Q892922 17</v>
      </c>
      <c r="B112" s="3" t="s">
        <v>153</v>
      </c>
      <c r="C112" s="125"/>
      <c r="D112" s="136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hidden="1" thickBot="1">
      <c r="A113" s="10" t="str">
        <f t="shared" si="7"/>
        <v>Q892922 18</v>
      </c>
      <c r="B113" s="3" t="s">
        <v>153</v>
      </c>
      <c r="C113" s="123">
        <v>18</v>
      </c>
      <c r="D113" s="135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hidden="1" thickBot="1">
      <c r="A114" s="10" t="str">
        <f t="shared" si="7"/>
        <v>Q892922 18</v>
      </c>
      <c r="B114" s="3" t="s">
        <v>153</v>
      </c>
      <c r="C114" s="125"/>
      <c r="D114" s="136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hidden="1" thickBot="1">
      <c r="A115" s="10" t="str">
        <f t="shared" si="7"/>
        <v>Q892922 19</v>
      </c>
      <c r="B115" s="3" t="s">
        <v>153</v>
      </c>
      <c r="C115" s="123">
        <v>19</v>
      </c>
      <c r="D115" s="135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hidden="1" thickBot="1">
      <c r="A116" s="10" t="str">
        <f t="shared" si="7"/>
        <v>Q892922 19</v>
      </c>
      <c r="B116" s="3" t="s">
        <v>153</v>
      </c>
      <c r="C116" s="125"/>
      <c r="D116" s="136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hidden="1" thickBot="1">
      <c r="A117" s="10" t="str">
        <f t="shared" si="7"/>
        <v>Q892922 20</v>
      </c>
      <c r="B117" s="3" t="s">
        <v>153</v>
      </c>
      <c r="C117" s="123">
        <v>20</v>
      </c>
      <c r="D117" s="135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hidden="1" thickBot="1">
      <c r="A118" s="10" t="str">
        <f t="shared" si="7"/>
        <v>Q892922 20</v>
      </c>
      <c r="B118" s="3" t="s">
        <v>153</v>
      </c>
      <c r="C118" s="125"/>
      <c r="D118" s="136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 hidden="1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hidden="1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hidden="1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hidden="1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hidden="1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hidden="1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hidden="1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hidden="1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hidden="1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hidden="1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hidden="1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hidden="1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hidden="1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hidden="1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hidden="1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hidden="1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hidden="1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hidden="1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hidden="1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hidden="1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hidden="1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hidden="1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hidden="1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hidden="1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hidden="1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hidden="1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hidden="1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hidden="1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hidden="1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hidden="1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hidden="1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hidden="1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hidden="1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hidden="1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hidden="1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hidden="1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hidden="1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hidden="1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hidden="1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hidden="1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hidden="1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hidden="1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hidden="1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hidden="1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hidden="1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hidden="1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hidden="1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hidden="1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hidden="1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hidden="1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hidden="1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hidden="1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hidden="1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hidden="1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hidden="1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hidden="1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hidden="1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hidden="1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hidden="1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hidden="1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hidden="1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hidden="1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hidden="1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hidden="1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hidden="1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hidden="1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hidden="1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hidden="1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hidden="1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hidden="1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hidden="1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hidden="1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hidden="1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hidden="1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hidden="1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hidden="1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hidden="1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hidden="1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hidden="1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hidden="1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hidden="1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hidden="1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hidden="1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hidden="1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hidden="1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hidden="1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hidden="1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hidden="1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hidden="1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hidden="1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hidden="1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hidden="1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hidden="1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hidden="1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hidden="1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hidden="1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hidden="1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hidden="1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hidden="1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hidden="1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hidden="1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hidden="1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hidden="1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hidden="1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hidden="1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hidden="1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hidden="1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hidden="1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hidden="1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hidden="1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hidden="1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hidden="1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hidden="1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hidden="1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hidden="1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hidden="1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hidden="1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hidden="1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hidden="1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hidden="1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hidden="1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hidden="1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hidden="1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hidden="1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hidden="1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hidden="1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hidden="1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hidden="1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hidden="1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hidden="1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hidden="1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hidden="1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hidden="1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hidden="1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hidden="1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hidden="1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hidden="1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hidden="1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hidden="1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hidden="1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hidden="1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hidden="1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hidden="1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hidden="1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hidden="1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hidden="1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hidden="1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hidden="1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hidden="1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hidden="1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hidden="1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hidden="1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hidden="1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hidden="1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hidden="1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hidden="1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hidden="1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hidden="1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hidden="1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hidden="1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hidden="1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hidden="1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hidden="1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hidden="1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hidden="1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hidden="1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hidden="1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hidden="1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hidden="1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hidden="1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hidden="1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hidden="1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hidden="1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hidden="1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hidden="1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hidden="1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hidden="1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hidden="1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hidden="1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hidden="1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hidden="1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hidden="1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hidden="1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hidden="1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hidden="1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hidden="1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hidden="1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hidden="1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hidden="1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hidden="1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hidden="1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hidden="1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hidden="1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hidden="1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hidden="1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hidden="1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hidden="1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hidden="1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hidden="1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hidden="1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hidden="1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hidden="1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hidden="1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hidden="1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hidden="1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hidden="1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hidden="1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hidden="1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hidden="1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hidden="1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hidden="1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hidden="1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hidden="1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hidden="1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hidden="1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hidden="1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hidden="1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hidden="1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hidden="1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hidden="1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hidden="1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hidden="1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hidden="1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hidden="1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hidden="1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hidden="1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hidden="1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hidden="1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hidden="1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hidden="1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hidden="1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hidden="1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hidden="1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hidden="1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hidden="1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hidden="1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hidden="1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hidden="1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hidden="1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hidden="1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hidden="1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hidden="1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hidden="1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hidden="1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hidden="1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hidden="1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hidden="1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hidden="1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hidden="1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hidden="1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hidden="1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hidden="1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hidden="1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hidden="1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hidden="1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hidden="1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hidden="1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hidden="1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hidden="1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hidden="1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hidden="1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hidden="1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hidden="1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hidden="1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hidden="1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hidden="1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hidden="1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hidden="1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hidden="1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hidden="1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hidden="1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hidden="1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hidden="1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hidden="1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hidden="1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hidden="1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hidden="1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hidden="1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hidden="1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hidden="1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hidden="1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hidden="1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hidden="1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hidden="1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hidden="1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hidden="1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hidden="1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hidden="1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hidden="1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hidden="1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hidden="1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hidden="1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hidden="1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hidden="1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hidden="1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hidden="1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hidden="1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hidden="1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hidden="1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hidden="1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hidden="1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hidden="1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hidden="1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hidden="1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hidden="1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hidden="1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hidden="1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hidden="1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hidden="1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hidden="1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hidden="1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hidden="1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hidden="1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hidden="1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hidden="1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hidden="1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hidden="1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hidden="1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hidden="1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hidden="1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hidden="1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hidden="1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hidden="1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hidden="1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hidden="1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hidden="1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hidden="1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hidden="1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hidden="1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hidden="1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hidden="1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hidden="1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hidden="1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hidden="1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hidden="1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hidden="1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hidden="1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hidden="1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hidden="1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hidden="1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hidden="1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hidden="1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hidden="1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hidden="1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hidden="1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hidden="1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hidden="1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hidden="1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hidden="1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hidden="1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hidden="1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hidden="1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hidden="1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hidden="1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hidden="1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hidden="1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hidden="1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hidden="1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hidden="1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hidden="1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hidden="1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hidden="1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hidden="1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hidden="1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hidden="1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hidden="1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hidden="1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hidden="1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hidden="1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hidden="1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hidden="1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hidden="1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hidden="1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hidden="1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hidden="1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hidden="1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hidden="1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hidden="1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hidden="1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hidden="1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hidden="1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hidden="1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hidden="1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hidden="1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hidden="1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hidden="1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hidden="1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hidden="1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hidden="1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hidden="1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hidden="1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hidden="1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hidden="1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hidden="1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hidden="1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hidden="1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hidden="1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hidden="1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hidden="1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hidden="1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hidden="1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hidden="1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hidden="1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hidden="1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hidden="1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hidden="1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hidden="1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hidden="1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hidden="1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hidden="1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hidden="1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hidden="1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hidden="1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hidden="1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hidden="1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hidden="1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hidden="1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hidden="1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hidden="1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hidden="1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hidden="1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hidden="1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hidden="1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hidden="1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hidden="1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hidden="1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hidden="1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hidden="1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hidden="1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hidden="1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hidden="1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hidden="1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hidden="1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hidden="1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hidden="1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hidden="1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hidden="1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hidden="1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hidden="1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hidden="1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hidden="1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hidden="1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hidden="1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hidden="1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hidden="1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hidden="1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hidden="1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hidden="1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hidden="1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hidden="1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hidden="1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hidden="1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hidden="1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hidden="1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hidden="1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hidden="1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hidden="1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hidden="1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hidden="1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hidden="1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hidden="1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hidden="1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hidden="1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hidden="1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hidden="1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hidden="1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hidden="1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hidden="1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hidden="1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hidden="1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hidden="1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hidden="1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hidden="1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hidden="1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hidden="1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hidden="1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hidden="1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hidden="1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hidden="1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hidden="1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hidden="1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hidden="1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hidden="1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hidden="1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hidden="1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hidden="1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hidden="1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hidden="1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hidden="1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hidden="1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hidden="1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hidden="1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hidden="1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hidden="1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hidden="1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hidden="1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hidden="1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hidden="1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hidden="1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hidden="1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hidden="1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hidden="1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hidden="1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hidden="1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hidden="1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hidden="1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hidden="1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hidden="1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hidden="1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hidden="1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hidden="1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hidden="1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hidden="1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hidden="1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hidden="1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hidden="1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hidden="1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hidden="1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hidden="1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hidden="1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hidden="1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hidden="1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hidden="1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hidden="1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hidden="1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hidden="1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hidden="1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hidden="1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hidden="1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hidden="1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hidden="1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hidden="1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hidden="1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hidden="1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hidden="1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hidden="1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hidden="1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hidden="1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hidden="1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hidden="1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hidden="1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hidden="1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hidden="1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hidden="1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hidden="1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hidden="1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hidden="1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hidden="1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hidden="1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hidden="1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hidden="1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hidden="1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hidden="1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hidden="1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hidden="1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hidden="1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hidden="1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hidden="1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hidden="1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hidden="1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hidden="1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hidden="1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hidden="1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hidden="1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hidden="1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hidden="1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hidden="1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hidden="1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hidden="1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hidden="1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hidden="1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hidden="1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hidden="1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hidden="1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hidden="1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hidden="1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hidden="1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hidden="1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hidden="1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hidden="1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hidden="1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hidden="1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hidden="1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hidden="1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hidden="1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hidden="1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hidden="1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hidden="1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hidden="1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hidden="1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hidden="1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hidden="1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hidden="1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hidden="1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hidden="1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hidden="1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hidden="1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hidden="1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hidden="1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hidden="1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hidden="1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hidden="1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hidden="1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hidden="1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hidden="1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hidden="1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hidden="1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hidden="1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hidden="1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hidden="1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hidden="1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hidden="1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hidden="1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hidden="1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hidden="1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hidden="1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hidden="1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hidden="1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hidden="1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hidden="1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hidden="1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hidden="1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hidden="1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hidden="1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hidden="1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hidden="1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hidden="1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hidden="1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hidden="1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hidden="1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hidden="1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hidden="1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hidden="1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hidden="1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hidden="1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hidden="1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hidden="1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hidden="1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hidden="1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hidden="1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hidden="1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hidden="1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hidden="1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hidden="1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hidden="1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hidden="1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hidden="1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hidden="1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hidden="1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hidden="1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hidden="1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hidden="1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hidden="1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hidden="1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hidden="1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hidden="1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hidden="1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hidden="1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hidden="1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hidden="1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hidden="1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hidden="1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hidden="1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hidden="1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hidden="1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hidden="1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hidden="1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hidden="1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hidden="1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hidden="1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hidden="1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hidden="1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hidden="1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hidden="1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hidden="1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hidden="1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hidden="1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hidden="1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hidden="1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hidden="1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hidden="1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hidden="1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hidden="1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hidden="1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hidden="1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hidden="1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hidden="1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hidden="1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hidden="1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hidden="1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hidden="1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hidden="1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hidden="1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hidden="1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hidden="1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hidden="1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hidden="1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hidden="1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hidden="1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hidden="1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hidden="1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hidden="1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hidden="1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hidden="1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hidden="1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hidden="1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hidden="1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hidden="1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hidden="1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hidden="1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hidden="1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hidden="1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hidden="1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hidden="1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hidden="1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hidden="1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hidden="1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hidden="1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hidden="1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hidden="1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hidden="1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hidden="1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hidden="1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hidden="1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hidden="1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hidden="1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hidden="1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hidden="1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hidden="1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hidden="1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hidden="1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hidden="1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hidden="1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hidden="1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hidden="1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hidden="1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hidden="1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hidden="1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hidden="1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hidden="1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hidden="1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hidden="1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hidden="1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hidden="1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hidden="1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hidden="1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hidden="1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hidden="1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hidden="1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hidden="1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hidden="1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hidden="1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hidden="1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hidden="1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hidden="1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hidden="1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hidden="1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hidden="1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hidden="1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hidden="1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hidden="1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hidden="1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hidden="1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hidden="1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hidden="1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hidden="1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hidden="1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hidden="1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hidden="1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hidden="1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hidden="1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hidden="1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hidden="1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hidden="1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hidden="1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hidden="1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hidden="1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hidden="1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hidden="1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hidden="1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hidden="1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hidden="1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hidden="1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hidden="1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hidden="1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hidden="1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hidden="1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hidden="1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hidden="1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hidden="1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hidden="1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hidden="1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hidden="1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hidden="1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hidden="1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hidden="1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hidden="1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hidden="1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hidden="1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hidden="1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hidden="1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hidden="1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hidden="1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hidden="1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hidden="1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hidden="1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hidden="1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hidden="1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hidden="1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hidden="1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hidden="1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hidden="1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hidden="1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hidden="1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hidden="1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hidden="1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hidden="1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hidden="1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hidden="1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hidden="1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hidden="1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hidden="1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hidden="1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hidden="1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hidden="1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hidden="1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hidden="1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hidden="1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hidden="1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hidden="1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hidden="1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hidden="1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hidden="1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hidden="1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hidden="1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hidden="1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hidden="1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hidden="1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hidden="1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hidden="1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hidden="1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hidden="1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hidden="1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hidden="1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hidden="1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hidden="1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hidden="1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hidden="1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hidden="1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hidden="1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hidden="1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hidden="1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hidden="1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hidden="1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hidden="1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hidden="1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hidden="1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hidden="1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hidden="1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hidden="1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hidden="1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hidden="1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hidden="1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hidden="1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hidden="1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hidden="1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hidden="1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hidden="1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hidden="1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hidden="1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hidden="1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hidden="1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hidden="1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hidden="1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hidden="1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hidden="1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hidden="1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hidden="1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hidden="1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hidden="1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hidden="1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hidden="1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hidden="1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hidden="1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hidden="1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hidden="1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hidden="1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hidden="1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hidden="1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hidden="1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hidden="1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hidden="1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hidden="1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hidden="1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hidden="1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hidden="1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hidden="1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hidden="1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hidden="1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hidden="1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hidden="1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hidden="1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hidden="1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hidden="1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hidden="1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hidden="1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hidden="1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hidden="1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hidden="1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hidden="1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hidden="1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hidden="1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hidden="1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hidden="1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hidden="1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hidden="1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hidden="1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hidden="1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hidden="1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hidden="1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hidden="1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hidden="1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hidden="1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hidden="1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hidden="1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hidden="1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hidden="1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hidden="1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hidden="1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hidden="1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hidden="1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hidden="1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hidden="1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hidden="1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hidden="1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hidden="1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hidden="1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hidden="1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hidden="1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hidden="1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hidden="1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hidden="1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hidden="1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hidden="1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hidden="1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hidden="1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hidden="1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hidden="1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hidden="1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hidden="1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hidden="1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hidden="1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hidden="1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hidden="1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hidden="1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hidden="1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hidden="1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hidden="1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hidden="1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hidden="1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hidden="1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hidden="1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hidden="1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hidden="1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hidden="1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hidden="1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hidden="1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hidden="1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hidden="1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hidden="1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hidden="1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hidden="1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hidden="1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hidden="1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hidden="1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hidden="1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hidden="1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hidden="1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hidden="1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hidden="1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hidden="1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hidden="1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hidden="1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hidden="1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hidden="1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hidden="1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hidden="1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hidden="1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hidden="1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hidden="1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hidden="1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hidden="1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hidden="1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hidden="1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hidden="1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hidden="1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hidden="1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hidden="1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hidden="1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hidden="1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hidden="1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hidden="1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hidden="1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hidden="1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hidden="1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hidden="1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hidden="1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hidden="1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hidden="1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hidden="1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hidden="1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hidden="1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hidden="1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hidden="1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hidden="1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hidden="1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hidden="1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hidden="1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hidden="1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hidden="1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hidden="1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hidden="1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hidden="1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hidden="1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hidden="1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hidden="1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hidden="1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hidden="1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hidden="1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hidden="1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hidden="1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hidden="1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hidden="1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hidden="1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hidden="1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hidden="1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hidden="1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hidden="1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hidden="1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hidden="1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hidden="1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hidden="1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hidden="1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hidden="1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hidden="1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hidden="1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hidden="1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hidden="1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hidden="1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hidden="1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hidden="1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hidden="1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hidden="1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hidden="1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hidden="1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hidden="1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hidden="1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hidden="1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hidden="1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hidden="1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hidden="1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hidden="1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hidden="1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hidden="1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hidden="1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hidden="1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hidden="1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hidden="1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hidden="1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hidden="1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hidden="1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hidden="1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hidden="1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hidden="1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hidden="1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hidden="1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hidden="1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hidden="1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hidden="1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hidden="1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hidden="1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hidden="1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hidden="1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hidden="1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hidden="1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hidden="1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hidden="1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hidden="1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hidden="1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hidden="1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hidden="1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hidden="1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hidden="1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hidden="1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hidden="1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hidden="1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hidden="1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hidden="1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hidden="1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hidden="1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hidden="1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hidden="1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hidden="1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hidden="1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hidden="1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hidden="1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hidden="1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hidden="1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hidden="1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hidden="1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hidden="1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hidden="1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hidden="1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hidden="1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hidden="1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hidden="1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hidden="1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hidden="1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hidden="1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hidden="1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hidden="1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hidden="1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hidden="1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hidden="1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hidden="1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hidden="1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hidden="1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hidden="1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hidden="1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hidden="1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hidden="1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hidden="1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hidden="1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hidden="1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hidden="1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hidden="1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hidden="1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hidden="1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hidden="1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hidden="1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hidden="1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hidden="1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hidden="1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hidden="1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hidden="1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hidden="1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hidden="1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hidden="1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hidden="1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hidden="1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hidden="1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hidden="1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hidden="1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hidden="1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hidden="1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hidden="1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hidden="1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hidden="1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hidden="1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hidden="1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hidden="1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hidden="1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hidden="1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hidden="1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hidden="1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hidden="1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hidden="1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hidden="1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hidden="1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hidden="1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hidden="1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hidden="1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hidden="1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hidden="1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hidden="1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hidden="1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hidden="1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hidden="1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hidden="1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hidden="1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hidden="1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hidden="1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hidden="1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hidden="1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hidden="1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hidden="1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hidden="1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hidden="1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hidden="1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hidden="1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hidden="1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hidden="1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hidden="1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hidden="1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hidden="1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hidden="1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hidden="1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hidden="1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hidden="1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hidden="1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hidden="1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hidden="1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hidden="1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hidden="1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hidden="1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hidden="1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hidden="1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hidden="1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hidden="1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hidden="1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hidden="1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hidden="1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hidden="1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hidden="1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hidden="1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hidden="1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hidden="1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hidden="1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hidden="1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hidden="1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hidden="1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hidden="1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hidden="1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hidden="1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hidden="1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hidden="1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hidden="1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hidden="1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hidden="1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hidden="1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hidden="1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hidden="1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hidden="1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hidden="1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hidden="1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hidden="1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hidden="1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hidden="1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hidden="1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hidden="1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hidden="1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hidden="1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hidden="1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hidden="1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hidden="1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hidden="1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hidden="1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hidden="1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hidden="1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hidden="1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hidden="1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hidden="1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hidden="1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hidden="1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hidden="1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hidden="1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hidden="1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hidden="1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hidden="1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hidden="1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hidden="1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hidden="1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hidden="1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hidden="1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hidden="1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hidden="1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hidden="1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hidden="1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hidden="1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hidden="1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hidden="1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hidden="1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hidden="1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hidden="1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hidden="1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hidden="1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hidden="1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hidden="1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hidden="1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hidden="1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hidden="1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hidden="1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hidden="1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hidden="1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hidden="1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hidden="1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hidden="1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hidden="1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hidden="1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hidden="1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hidden="1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hidden="1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hidden="1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hidden="1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hidden="1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hidden="1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hidden="1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hidden="1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hidden="1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hidden="1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hidden="1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hidden="1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hidden="1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hidden="1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hidden="1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hidden="1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hidden="1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hidden="1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hidden="1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hidden="1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hidden="1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hidden="1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hidden="1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hidden="1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hidden="1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hidden="1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hidden="1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hidden="1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hidden="1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hidden="1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hidden="1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hidden="1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hidden="1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hidden="1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hidden="1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hidden="1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hidden="1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hidden="1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hidden="1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hidden="1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hidden="1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hidden="1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hidden="1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hidden="1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hidden="1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hidden="1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hidden="1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hidden="1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hidden="1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hidden="1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hidden="1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hidden="1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hidden="1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hidden="1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hidden="1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hidden="1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hidden="1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hidden="1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hidden="1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hidden="1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hidden="1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hidden="1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hidden="1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hidden="1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hidden="1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hidden="1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hidden="1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hidden="1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hidden="1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hidden="1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hidden="1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hidden="1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hidden="1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hidden="1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hidden="1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hidden="1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hidden="1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hidden="1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hidden="1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hidden="1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hidden="1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hidden="1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hidden="1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hidden="1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hidden="1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hidden="1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hidden="1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hidden="1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hidden="1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hidden="1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hidden="1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hidden="1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>
    <filterColumn colId="0">
      <filters>
        <filter val="Q193947"/>
      </filters>
    </filterColumn>
  </autoFilter>
  <mergeCells count="113"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5" sqref="D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44866</v>
      </c>
      <c r="C7" s="28">
        <f>SUMIF(SUSS!H:H,'Control de pagos'!K1,SUSS!I:I)</f>
        <v>22537.0769415</v>
      </c>
      <c r="D7" s="28">
        <f>'Control de pagos'!K2</f>
        <v>77918.092499999999</v>
      </c>
      <c r="E7" s="41">
        <f>C7+D7</f>
        <v>100455.16944149999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2022-12-15T15:21:47Z</dcterms:modified>
</cp:coreProperties>
</file>