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L305" i="2" s="1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<sst xmlns="http://schemas.openxmlformats.org/spreadsheetml/2006/main" count="1974" uniqueCount="105">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</sst>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22" borderId="2" xfId="0" applyNumberFormat="1" applyFont="1" applyFill="1" applyBorder="1" applyAlignment="1">
      <alignment horizontal="right" vertical="top" wrapText="1"/>
    </xf>
    <xf numFmtId="0" fontId="12" fillId="22" borderId="2" xfId="0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4" fontId="12" fillId="22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8" activePane="bottomLeft" state="frozen"/>
      <selection pane="bottomLeft" activeCell="F34" sqref="F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7" t="s">
        <v>31</v>
      </c>
      <c r="C2" s="129" t="s">
        <v>60</v>
      </c>
      <c r="D2" s="129" t="s">
        <v>61</v>
      </c>
      <c r="E2" s="127" t="s">
        <v>39</v>
      </c>
      <c r="F2" s="127" t="s">
        <v>58</v>
      </c>
      <c r="G2" s="127" t="s">
        <v>62</v>
      </c>
      <c r="H2" s="131" t="s">
        <v>34</v>
      </c>
      <c r="I2" s="125" t="s">
        <v>32</v>
      </c>
      <c r="J2" s="133" t="s">
        <v>59</v>
      </c>
      <c r="L2" s="121" t="s">
        <v>40</v>
      </c>
      <c r="M2" s="123">
        <v>0.12</v>
      </c>
      <c r="N2" s="9" t="s">
        <v>43</v>
      </c>
    </row>
    <row r="3" spans="2:19" ht="15.75" thickBot="1">
      <c r="B3" s="128"/>
      <c r="C3" s="130"/>
      <c r="D3" s="130"/>
      <c r="E3" s="128"/>
      <c r="F3" s="128"/>
      <c r="G3" s="128"/>
      <c r="H3" s="132"/>
      <c r="I3" s="126"/>
      <c r="J3" s="134"/>
      <c r="L3" s="122"/>
      <c r="M3" s="124"/>
      <c r="N3" s="10">
        <f>AVERAGEIF(O:O,P1,O:O)</f>
        <v>2856287.0569165284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>
        <v>0.01</v>
      </c>
      <c r="D30" s="36">
        <v>62952.62977775521</v>
      </c>
      <c r="E30" s="8">
        <v>44935</v>
      </c>
      <c r="F30" s="5">
        <v>0.01</v>
      </c>
      <c r="G30" s="7"/>
      <c r="H30" s="74">
        <f t="shared" si="2"/>
        <v>44896</v>
      </c>
      <c r="I30" s="37">
        <f t="shared" si="3"/>
        <v>62952.62977775521</v>
      </c>
      <c r="J30" s="38">
        <f t="shared" si="4"/>
        <v>0</v>
      </c>
      <c r="N30" s="2"/>
      <c r="O30" s="13">
        <f t="shared" si="8"/>
        <v>6295262.9777755206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62952.62977775521</v>
      </c>
    </row>
    <row r="31" spans="2:19">
      <c r="B31" s="32">
        <v>44927</v>
      </c>
      <c r="C31" s="35">
        <v>0.01</v>
      </c>
      <c r="D31" s="36">
        <v>35373.077442284826</v>
      </c>
      <c r="E31" s="8">
        <v>44966</v>
      </c>
      <c r="F31" s="5">
        <v>0.01</v>
      </c>
      <c r="G31" s="7"/>
      <c r="H31" s="74">
        <f t="shared" si="2"/>
        <v>44927</v>
      </c>
      <c r="I31" s="37">
        <f t="shared" si="3"/>
        <v>35373.077442284826</v>
      </c>
      <c r="J31" s="38">
        <f t="shared" si="4"/>
        <v>0</v>
      </c>
      <c r="N31" s="2"/>
      <c r="O31" s="13">
        <f t="shared" si="8"/>
        <v>3537307.7442284827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35373.077442284826</v>
      </c>
    </row>
    <row r="32" spans="2:19">
      <c r="B32" s="32">
        <v>44958</v>
      </c>
      <c r="C32" s="35">
        <v>0.01</v>
      </c>
      <c r="D32" s="36">
        <v>41960.604417691517</v>
      </c>
      <c r="E32" s="8">
        <v>44994</v>
      </c>
      <c r="F32" s="5">
        <v>0.01</v>
      </c>
      <c r="G32" s="7"/>
      <c r="H32" s="74">
        <f t="shared" si="2"/>
        <v>44958</v>
      </c>
      <c r="I32" s="37">
        <f t="shared" si="3"/>
        <v>41960.604417691524</v>
      </c>
      <c r="J32" s="38">
        <f t="shared" si="4"/>
        <v>0</v>
      </c>
      <c r="N32" s="2"/>
      <c r="O32" s="13">
        <f t="shared" si="8"/>
        <v>4196060.4417691519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41960.604417691517</v>
      </c>
    </row>
    <row r="33" spans="2:19">
      <c r="B33" s="32">
        <v>44986</v>
      </c>
      <c r="C33" s="35">
        <v>0.01</v>
      </c>
      <c r="D33" s="36">
        <v>45936.299754540909</v>
      </c>
      <c r="E33" s="8">
        <v>45025</v>
      </c>
      <c r="F33" s="5">
        <v>0.01</v>
      </c>
      <c r="G33" s="7"/>
      <c r="H33" s="74">
        <f t="shared" si="2"/>
        <v>44986</v>
      </c>
      <c r="I33" s="37">
        <f t="shared" si="3"/>
        <v>45936.299754540909</v>
      </c>
      <c r="J33" s="38">
        <f t="shared" si="4"/>
        <v>0</v>
      </c>
      <c r="N33" s="2"/>
      <c r="O33" s="13">
        <f t="shared" si="8"/>
        <v>4593629.9754540911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45936.299754540909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5" t="s">
        <v>75</v>
      </c>
      <c r="C6" s="135"/>
      <c r="D6" s="135"/>
      <c r="E6" s="135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5" t="s">
        <v>94</v>
      </c>
      <c r="C19" s="135"/>
      <c r="D19" s="135"/>
      <c r="E19" s="135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5" t="s">
        <v>99</v>
      </c>
      <c r="C32" s="135"/>
      <c r="D32" s="135"/>
      <c r="E32" s="135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5" t="s">
        <v>101</v>
      </c>
      <c r="C45" s="135"/>
      <c r="D45" s="135"/>
      <c r="E45" s="135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5" t="s">
        <v>103</v>
      </c>
      <c r="C58" s="135"/>
      <c r="D58" s="135"/>
      <c r="E58" s="135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5"/>
      <c r="C71" s="135"/>
      <c r="D71" s="135"/>
      <c r="E71" s="13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5"/>
      <c r="C84" s="135"/>
      <c r="D84" s="135"/>
      <c r="E84" s="13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5"/>
      <c r="C97" s="135"/>
      <c r="D97" s="135"/>
      <c r="E97" s="13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5"/>
      <c r="C110" s="135"/>
      <c r="D110" s="135"/>
      <c r="E110" s="13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5"/>
      <c r="C123" s="135"/>
      <c r="D123" s="135"/>
      <c r="E123" s="13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5"/>
      <c r="C136" s="135"/>
      <c r="D136" s="135"/>
      <c r="E136" s="13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5"/>
      <c r="C149" s="135"/>
      <c r="D149" s="135"/>
      <c r="E149" s="13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42" sqref="B4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6" t="s">
        <v>12</v>
      </c>
      <c r="C1" s="136"/>
      <c r="D1" s="136"/>
      <c r="E1" s="136"/>
      <c r="F1" s="136"/>
      <c r="G1" s="136"/>
      <c r="H1" s="136"/>
      <c r="I1" s="136"/>
      <c r="J1" s="136"/>
      <c r="K1" s="136"/>
      <c r="O1" s="137" t="s">
        <v>17</v>
      </c>
      <c r="P1" s="137"/>
      <c r="Q1" s="137"/>
      <c r="R1" s="137"/>
      <c r="S1" s="137"/>
      <c r="T1" s="137"/>
      <c r="U1" s="13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90" activePane="bottomLeft" state="frozen"/>
      <selection activeCell="B1" sqref="B1"/>
      <selection pane="bottomLeft" activeCell="I101" sqref="I101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6" t="s">
        <v>30</v>
      </c>
      <c r="D1" s="136"/>
      <c r="E1" s="136"/>
      <c r="F1" s="136"/>
      <c r="G1" s="136"/>
      <c r="H1" s="136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hidden="1" thickBot="1">
      <c r="A4" s="3" t="str">
        <f t="shared" ref="A4:A41" si="1">B4&amp;" "&amp;IF(C4="",C3,C4)</f>
        <v>L630604 1</v>
      </c>
      <c r="B4" s="3" t="s">
        <v>75</v>
      </c>
      <c r="C4" s="146">
        <v>1</v>
      </c>
      <c r="D4" s="148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hidden="1" thickBot="1">
      <c r="A5" s="3" t="str">
        <f t="shared" si="1"/>
        <v>L630604 1</v>
      </c>
      <c r="B5" s="3" t="s">
        <v>75</v>
      </c>
      <c r="C5" s="147"/>
      <c r="D5" s="149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hidden="1" thickBot="1">
      <c r="A6" s="3" t="str">
        <f t="shared" si="1"/>
        <v>L630604 2</v>
      </c>
      <c r="B6" s="3" t="s">
        <v>75</v>
      </c>
      <c r="C6" s="146">
        <v>2</v>
      </c>
      <c r="D6" s="148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hidden="1" thickBot="1">
      <c r="A7" s="3" t="str">
        <f t="shared" si="1"/>
        <v>L630604 2</v>
      </c>
      <c r="B7" s="3" t="s">
        <v>75</v>
      </c>
      <c r="C7" s="147"/>
      <c r="D7" s="149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hidden="1" thickBot="1">
      <c r="A8" s="3" t="str">
        <f t="shared" si="1"/>
        <v>L630604 3</v>
      </c>
      <c r="B8" s="3" t="s">
        <v>75</v>
      </c>
      <c r="C8" s="146">
        <v>3</v>
      </c>
      <c r="D8" s="148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hidden="1" thickBot="1">
      <c r="A9" s="3" t="str">
        <f t="shared" si="1"/>
        <v>L630604 3</v>
      </c>
      <c r="B9" s="3" t="s">
        <v>75</v>
      </c>
      <c r="C9" s="147"/>
      <c r="D9" s="149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hidden="1" thickBot="1">
      <c r="A10" s="3" t="str">
        <f t="shared" si="1"/>
        <v>L630604 4</v>
      </c>
      <c r="B10" s="3" t="s">
        <v>75</v>
      </c>
      <c r="C10" s="146">
        <v>4</v>
      </c>
      <c r="D10" s="148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hidden="1" thickBot="1">
      <c r="A11" s="3" t="str">
        <f t="shared" si="1"/>
        <v>L630604 4</v>
      </c>
      <c r="B11" s="3" t="s">
        <v>75</v>
      </c>
      <c r="C11" s="147"/>
      <c r="D11" s="149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hidden="1" thickBot="1">
      <c r="A12" s="3" t="str">
        <f t="shared" si="1"/>
        <v>L630604 5</v>
      </c>
      <c r="B12" s="3" t="s">
        <v>75</v>
      </c>
      <c r="C12" s="146">
        <v>5</v>
      </c>
      <c r="D12" s="148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hidden="1" thickBot="1">
      <c r="A13" s="3" t="str">
        <f t="shared" si="1"/>
        <v>L630604 5</v>
      </c>
      <c r="B13" s="3" t="s">
        <v>75</v>
      </c>
      <c r="C13" s="147"/>
      <c r="D13" s="149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hidden="1" thickBot="1">
      <c r="A14" s="3" t="str">
        <f t="shared" si="1"/>
        <v>L630604 6</v>
      </c>
      <c r="B14" s="3" t="s">
        <v>75</v>
      </c>
      <c r="C14" s="146">
        <v>6</v>
      </c>
      <c r="D14" s="148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hidden="1" thickBot="1">
      <c r="A15" s="3" t="str">
        <f t="shared" si="1"/>
        <v>L630604 6</v>
      </c>
      <c r="B15" s="3" t="s">
        <v>75</v>
      </c>
      <c r="C15" s="147"/>
      <c r="D15" s="149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hidden="1" thickBot="1">
      <c r="A16" s="3" t="str">
        <f t="shared" si="1"/>
        <v>L630604 7</v>
      </c>
      <c r="B16" s="3" t="s">
        <v>75</v>
      </c>
      <c r="C16" s="146">
        <v>7</v>
      </c>
      <c r="D16" s="148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hidden="1" thickBot="1">
      <c r="A17" s="3" t="str">
        <f t="shared" si="1"/>
        <v>L630604 7</v>
      </c>
      <c r="B17" s="3" t="s">
        <v>75</v>
      </c>
      <c r="C17" s="147"/>
      <c r="D17" s="149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hidden="1" thickBot="1">
      <c r="A18" s="3" t="str">
        <f t="shared" si="1"/>
        <v>L630604 8</v>
      </c>
      <c r="B18" s="3" t="s">
        <v>75</v>
      </c>
      <c r="C18" s="146">
        <v>8</v>
      </c>
      <c r="D18" s="148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hidden="1" thickBot="1">
      <c r="A19" s="3" t="str">
        <f t="shared" si="1"/>
        <v>L630604 8</v>
      </c>
      <c r="B19" s="3" t="s">
        <v>75</v>
      </c>
      <c r="C19" s="147"/>
      <c r="D19" s="149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hidden="1" thickBot="1">
      <c r="A20" s="3" t="str">
        <f t="shared" si="1"/>
        <v>L630604 9</v>
      </c>
      <c r="B20" s="3" t="s">
        <v>75</v>
      </c>
      <c r="C20" s="146">
        <v>9</v>
      </c>
      <c r="D20" s="148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hidden="1" thickBot="1">
      <c r="A21" s="3" t="str">
        <f t="shared" si="1"/>
        <v>L630604 9</v>
      </c>
      <c r="B21" s="3" t="s">
        <v>75</v>
      </c>
      <c r="C21" s="147"/>
      <c r="D21" s="149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hidden="1" thickBot="1">
      <c r="A22" s="3" t="str">
        <f t="shared" si="1"/>
        <v>L630604 10</v>
      </c>
      <c r="B22" s="3" t="s">
        <v>75</v>
      </c>
      <c r="C22" s="146">
        <v>10</v>
      </c>
      <c r="D22" s="148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hidden="1" thickBot="1">
      <c r="A23" s="3" t="str">
        <f t="shared" si="1"/>
        <v>L630604 10</v>
      </c>
      <c r="B23" s="3" t="s">
        <v>75</v>
      </c>
      <c r="C23" s="147"/>
      <c r="D23" s="149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hidden="1" thickBot="1">
      <c r="A24" s="3" t="str">
        <f t="shared" si="1"/>
        <v>L630604 11</v>
      </c>
      <c r="B24" s="3" t="s">
        <v>75</v>
      </c>
      <c r="C24" s="146">
        <v>11</v>
      </c>
      <c r="D24" s="148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hidden="1" thickBot="1">
      <c r="A25" s="3" t="str">
        <f t="shared" si="1"/>
        <v>L630604 11</v>
      </c>
      <c r="B25" s="3" t="s">
        <v>75</v>
      </c>
      <c r="C25" s="147"/>
      <c r="D25" s="149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hidden="1" thickBot="1">
      <c r="A26" s="3" t="str">
        <f t="shared" si="1"/>
        <v>L630604 12</v>
      </c>
      <c r="B26" s="3" t="s">
        <v>75</v>
      </c>
      <c r="C26" s="146">
        <v>12</v>
      </c>
      <c r="D26" s="148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hidden="1" thickBot="1">
      <c r="A27" s="3" t="str">
        <f t="shared" si="1"/>
        <v>L630604 12</v>
      </c>
      <c r="B27" s="3" t="s">
        <v>75</v>
      </c>
      <c r="C27" s="147"/>
      <c r="D27" s="149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hidden="1" thickBot="1">
      <c r="A28" s="3" t="str">
        <f t="shared" si="1"/>
        <v>L630604 13</v>
      </c>
      <c r="B28" s="3" t="s">
        <v>75</v>
      </c>
      <c r="C28" s="146">
        <v>13</v>
      </c>
      <c r="D28" s="148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hidden="1" thickBot="1">
      <c r="A29" s="3" t="str">
        <f t="shared" si="1"/>
        <v>L630604 13</v>
      </c>
      <c r="B29" s="3" t="s">
        <v>75</v>
      </c>
      <c r="C29" s="147"/>
      <c r="D29" s="149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hidden="1" thickBot="1">
      <c r="A30" s="3" t="str">
        <f t="shared" si="1"/>
        <v>L630604 14</v>
      </c>
      <c r="B30" s="3" t="s">
        <v>75</v>
      </c>
      <c r="C30" s="146">
        <v>14</v>
      </c>
      <c r="D30" s="148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hidden="1" thickBot="1">
      <c r="A31" s="3" t="str">
        <f t="shared" si="1"/>
        <v>L630604 14</v>
      </c>
      <c r="B31" s="3" t="s">
        <v>75</v>
      </c>
      <c r="C31" s="147"/>
      <c r="D31" s="149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hidden="1" thickBot="1">
      <c r="A32" s="3" t="str">
        <f t="shared" si="1"/>
        <v>L630604 15</v>
      </c>
      <c r="B32" s="3" t="s">
        <v>75</v>
      </c>
      <c r="C32" s="146">
        <v>15</v>
      </c>
      <c r="D32" s="148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hidden="1" thickBot="1">
      <c r="A33" s="3" t="str">
        <f t="shared" si="1"/>
        <v>L630604 15</v>
      </c>
      <c r="B33" s="3" t="s">
        <v>75</v>
      </c>
      <c r="C33" s="147"/>
      <c r="D33" s="149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hidden="1" thickBot="1">
      <c r="A34" s="3" t="str">
        <f t="shared" si="1"/>
        <v>L630604 16</v>
      </c>
      <c r="B34" s="3" t="s">
        <v>75</v>
      </c>
      <c r="C34" s="146">
        <v>16</v>
      </c>
      <c r="D34" s="148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hidden="1" thickBot="1">
      <c r="A35" s="3" t="str">
        <f t="shared" si="1"/>
        <v>L630604 16</v>
      </c>
      <c r="B35" s="3" t="s">
        <v>75</v>
      </c>
      <c r="C35" s="147"/>
      <c r="D35" s="149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hidden="1" thickBot="1">
      <c r="A36" s="3" t="str">
        <f t="shared" si="1"/>
        <v>L630604 17</v>
      </c>
      <c r="B36" s="3" t="s">
        <v>75</v>
      </c>
      <c r="C36" s="146">
        <v>17</v>
      </c>
      <c r="D36" s="148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hidden="1" thickBot="1">
      <c r="A37" s="3" t="str">
        <f t="shared" si="1"/>
        <v>L630604 17</v>
      </c>
      <c r="B37" s="3" t="s">
        <v>75</v>
      </c>
      <c r="C37" s="147"/>
      <c r="D37" s="149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hidden="1" thickBot="1">
      <c r="A38" s="3" t="str">
        <f t="shared" si="1"/>
        <v>L630604 18</v>
      </c>
      <c r="B38" s="3" t="s">
        <v>75</v>
      </c>
      <c r="C38" s="146">
        <v>18</v>
      </c>
      <c r="D38" s="148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hidden="1" thickBot="1">
      <c r="A39" s="3" t="str">
        <f t="shared" si="1"/>
        <v>L630604 18</v>
      </c>
      <c r="B39" s="3" t="s">
        <v>75</v>
      </c>
      <c r="C39" s="147"/>
      <c r="D39" s="149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hidden="1" thickBot="1">
      <c r="A40" s="3" t="str">
        <f t="shared" si="1"/>
        <v>L630604 19</v>
      </c>
      <c r="B40" s="3" t="s">
        <v>75</v>
      </c>
      <c r="C40" s="146">
        <v>19</v>
      </c>
      <c r="D40" s="148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hidden="1" thickBot="1">
      <c r="A41" s="3" t="str">
        <f t="shared" si="1"/>
        <v>L630604 19</v>
      </c>
      <c r="B41" s="3" t="s">
        <v>75</v>
      </c>
      <c r="C41" s="147"/>
      <c r="D41" s="149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hidden="1" thickBot="1">
      <c r="A42" s="3" t="str">
        <f t="shared" ref="A42:A105" si="4">B42&amp;" "&amp;IF(C42="",C41,C42)</f>
        <v>L630604 20</v>
      </c>
      <c r="B42" s="3" t="s">
        <v>75</v>
      </c>
      <c r="C42" s="146">
        <v>20</v>
      </c>
      <c r="D42" s="148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hidden="1" thickBot="1">
      <c r="A43" s="3" t="str">
        <f t="shared" si="4"/>
        <v>L630604 20</v>
      </c>
      <c r="B43" s="3" t="s">
        <v>75</v>
      </c>
      <c r="C43" s="147"/>
      <c r="D43" s="149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hidden="1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46">
        <v>1</v>
      </c>
      <c r="D46" s="148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47"/>
      <c r="D47" s="149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46">
        <v>2</v>
      </c>
      <c r="D48" s="148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47"/>
      <c r="D49" s="149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46">
        <v>3</v>
      </c>
      <c r="D50" s="148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47"/>
      <c r="D51" s="149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46">
        <v>4</v>
      </c>
      <c r="D52" s="148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47"/>
      <c r="D53" s="149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46">
        <v>5</v>
      </c>
      <c r="D54" s="148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47"/>
      <c r="D55" s="149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46">
        <v>6</v>
      </c>
      <c r="D56" s="148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47"/>
      <c r="D57" s="149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0">
        <v>7</v>
      </c>
      <c r="D58" s="152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51"/>
      <c r="D59" s="153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46">
        <v>8</v>
      </c>
      <c r="D60" s="148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47"/>
      <c r="D61" s="149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0">
        <v>9</v>
      </c>
      <c r="D62" s="152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51"/>
      <c r="D63" s="153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46">
        <v>10</v>
      </c>
      <c r="D64" s="148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47"/>
      <c r="D65" s="149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46">
        <v>11</v>
      </c>
      <c r="D66" s="148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47"/>
      <c r="D67" s="149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46">
        <v>12</v>
      </c>
      <c r="D68" s="148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47"/>
      <c r="D69" s="149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46">
        <v>13</v>
      </c>
      <c r="D70" s="148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47"/>
      <c r="D71" s="149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46">
        <v>14</v>
      </c>
      <c r="D72" s="148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47"/>
      <c r="D73" s="149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46">
        <v>15</v>
      </c>
      <c r="D74" s="148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47"/>
      <c r="D75" s="149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46">
        <v>16</v>
      </c>
      <c r="D76" s="148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47"/>
      <c r="D77" s="149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46">
        <v>17</v>
      </c>
      <c r="D78" s="148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47"/>
      <c r="D79" s="149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46">
        <v>18</v>
      </c>
      <c r="D80" s="148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47"/>
      <c r="D81" s="149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46">
        <v>19</v>
      </c>
      <c r="D82" s="148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47"/>
      <c r="D83" s="149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46">
        <v>20</v>
      </c>
      <c r="D84" s="148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47"/>
      <c r="D85" s="149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46">
        <v>21</v>
      </c>
      <c r="D86" s="148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47"/>
      <c r="D87" s="149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46">
        <v>22</v>
      </c>
      <c r="D88" s="148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47"/>
      <c r="D89" s="149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46">
        <v>23</v>
      </c>
      <c r="D90" s="148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47"/>
      <c r="D91" s="149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46">
        <v>24</v>
      </c>
      <c r="D92" s="148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47"/>
      <c r="D93" s="149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46">
        <v>25</v>
      </c>
      <c r="D94" s="148">
        <v>52801.91</v>
      </c>
      <c r="E94" s="90">
        <v>27069.78</v>
      </c>
      <c r="F94" s="91" t="s">
        <v>93</v>
      </c>
      <c r="G94" s="90">
        <v>79871.69</v>
      </c>
      <c r="H94" s="92">
        <v>44911</v>
      </c>
      <c r="I94" s="41">
        <v>44911</v>
      </c>
      <c r="J94" s="30">
        <f t="shared" si="6"/>
        <v>44896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47"/>
      <c r="D95" s="149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46">
        <v>26</v>
      </c>
      <c r="D96" s="148">
        <v>52801.91</v>
      </c>
      <c r="E96" s="90">
        <v>28161.02</v>
      </c>
      <c r="F96" s="91" t="s">
        <v>93</v>
      </c>
      <c r="G96" s="90">
        <v>80962.929999999993</v>
      </c>
      <c r="H96" s="92">
        <v>44942</v>
      </c>
      <c r="I96" s="41">
        <v>44942</v>
      </c>
      <c r="J96" s="30">
        <f t="shared" si="6"/>
        <v>44927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47"/>
      <c r="D97" s="149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46">
        <v>27</v>
      </c>
      <c r="D98" s="148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47"/>
      <c r="D99" s="149"/>
      <c r="E99" s="90">
        <v>29217.06</v>
      </c>
      <c r="F99" s="91">
        <v>825.66</v>
      </c>
      <c r="G99" s="90">
        <v>82844.63</v>
      </c>
      <c r="H99" s="92">
        <v>44983</v>
      </c>
      <c r="I99" s="41">
        <v>44983</v>
      </c>
      <c r="J99" s="30">
        <f t="shared" si="6"/>
        <v>44958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46">
        <v>28</v>
      </c>
      <c r="D100" s="148">
        <v>52801.91</v>
      </c>
      <c r="E100" s="90">
        <v>30167.49</v>
      </c>
      <c r="F100" s="91" t="s">
        <v>93</v>
      </c>
      <c r="G100" s="90">
        <v>82969.399999999994</v>
      </c>
      <c r="H100" s="92">
        <v>45001</v>
      </c>
      <c r="I100" s="41">
        <v>45001</v>
      </c>
      <c r="J100" s="30">
        <f t="shared" si="6"/>
        <v>44986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47"/>
      <c r="D101" s="149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4">
        <v>29</v>
      </c>
      <c r="D102" s="156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5"/>
      <c r="D103" s="157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4">
        <v>30</v>
      </c>
      <c r="D104" s="156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5"/>
      <c r="D105" s="157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4">
        <v>31</v>
      </c>
      <c r="D106" s="156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5"/>
      <c r="D107" s="157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4">
        <v>32</v>
      </c>
      <c r="D108" s="156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5"/>
      <c r="D109" s="157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4">
        <v>33</v>
      </c>
      <c r="D110" s="156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5"/>
      <c r="D111" s="157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4">
        <v>34</v>
      </c>
      <c r="D112" s="156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5"/>
      <c r="D113" s="157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4">
        <v>35</v>
      </c>
      <c r="D114" s="156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5"/>
      <c r="D115" s="157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4">
        <v>36</v>
      </c>
      <c r="D116" s="156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5"/>
      <c r="D117" s="157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4">
        <v>37</v>
      </c>
      <c r="D118" s="156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5"/>
      <c r="D119" s="157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4">
        <v>38</v>
      </c>
      <c r="D120" s="156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5"/>
      <c r="D121" s="157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4">
        <v>39</v>
      </c>
      <c r="D122" s="156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5"/>
      <c r="D123" s="157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4">
        <v>40</v>
      </c>
      <c r="D124" s="156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5"/>
      <c r="D125" s="157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4">
        <v>41</v>
      </c>
      <c r="D126" s="156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5"/>
      <c r="D127" s="157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4">
        <v>42</v>
      </c>
      <c r="D128" s="156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5"/>
      <c r="D129" s="157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4">
        <v>43</v>
      </c>
      <c r="D130" s="156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5"/>
      <c r="D131" s="157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4">
        <v>44</v>
      </c>
      <c r="D132" s="156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5"/>
      <c r="D133" s="157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4">
        <v>45</v>
      </c>
      <c r="D134" s="156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5"/>
      <c r="D135" s="157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4">
        <v>46</v>
      </c>
      <c r="D136" s="156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5"/>
      <c r="D137" s="157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4">
        <v>47</v>
      </c>
      <c r="D138" s="156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5"/>
      <c r="D139" s="157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4">
        <v>48</v>
      </c>
      <c r="D140" s="156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5"/>
      <c r="D141" s="157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4">
        <v>49</v>
      </c>
      <c r="D142" s="156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5"/>
      <c r="D143" s="157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4">
        <v>50</v>
      </c>
      <c r="D144" s="156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5"/>
      <c r="D145" s="157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4">
        <v>51</v>
      </c>
      <c r="D146" s="156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5"/>
      <c r="D147" s="157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4">
        <v>52</v>
      </c>
      <c r="D148" s="156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5"/>
      <c r="D149" s="157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4">
        <v>53</v>
      </c>
      <c r="D150" s="156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5"/>
      <c r="D151" s="157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4">
        <v>54</v>
      </c>
      <c r="D152" s="156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5"/>
      <c r="D153" s="157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4">
        <v>55</v>
      </c>
      <c r="D154" s="156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5"/>
      <c r="D155" s="157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4">
        <v>56</v>
      </c>
      <c r="D156" s="156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5"/>
      <c r="D157" s="157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4">
        <v>57</v>
      </c>
      <c r="D158" s="156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5"/>
      <c r="D159" s="157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4">
        <v>58</v>
      </c>
      <c r="D160" s="156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5"/>
      <c r="D161" s="157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4">
        <v>59</v>
      </c>
      <c r="D162" s="156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5"/>
      <c r="D163" s="157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4">
        <v>60</v>
      </c>
      <c r="D164" s="156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5"/>
      <c r="D165" s="157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4">
        <v>61</v>
      </c>
      <c r="D166" s="156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5"/>
      <c r="D167" s="157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4">
        <v>62</v>
      </c>
      <c r="D168" s="156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5"/>
      <c r="D169" s="157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4">
        <v>63</v>
      </c>
      <c r="D170" s="156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5"/>
      <c r="D171" s="157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4">
        <v>64</v>
      </c>
      <c r="D172" s="156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5"/>
      <c r="D173" s="157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4">
        <v>65</v>
      </c>
      <c r="D174" s="156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5"/>
      <c r="D175" s="157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4">
        <v>66</v>
      </c>
      <c r="D176" s="156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5"/>
      <c r="D177" s="157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4">
        <v>67</v>
      </c>
      <c r="D178" s="156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5"/>
      <c r="D179" s="157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4">
        <v>68</v>
      </c>
      <c r="D180" s="156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5"/>
      <c r="D181" s="157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4">
        <v>69</v>
      </c>
      <c r="D182" s="156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5"/>
      <c r="D183" s="157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4">
        <v>70</v>
      </c>
      <c r="D184" s="156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5"/>
      <c r="D185" s="157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4">
        <v>71</v>
      </c>
      <c r="D186" s="156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5"/>
      <c r="D187" s="157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4">
        <v>72</v>
      </c>
      <c r="D188" s="156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5"/>
      <c r="D189" s="157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4">
        <v>73</v>
      </c>
      <c r="D190" s="156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5"/>
      <c r="D191" s="157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4">
        <v>74</v>
      </c>
      <c r="D192" s="156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5"/>
      <c r="D193" s="157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4">
        <v>75</v>
      </c>
      <c r="D194" s="156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5"/>
      <c r="D195" s="157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4">
        <v>76</v>
      </c>
      <c r="D196" s="156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5"/>
      <c r="D197" s="157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4">
        <v>77</v>
      </c>
      <c r="D198" s="156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5"/>
      <c r="D199" s="157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4">
        <v>78</v>
      </c>
      <c r="D200" s="156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5"/>
      <c r="D201" s="157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4">
        <v>79</v>
      </c>
      <c r="D202" s="156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5"/>
      <c r="D203" s="157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4">
        <v>80</v>
      </c>
      <c r="D204" s="156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5"/>
      <c r="D205" s="157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4">
        <v>81</v>
      </c>
      <c r="D206" s="156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5"/>
      <c r="D207" s="157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4">
        <v>82</v>
      </c>
      <c r="D208" s="156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5"/>
      <c r="D209" s="157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4">
        <v>83</v>
      </c>
      <c r="D210" s="156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5"/>
      <c r="D211" s="157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4">
        <v>84</v>
      </c>
      <c r="D212" s="156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5"/>
      <c r="D213" s="157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4">
        <v>85</v>
      </c>
      <c r="D214" s="156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5"/>
      <c r="D215" s="157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4">
        <v>86</v>
      </c>
      <c r="D216" s="156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5"/>
      <c r="D217" s="157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4">
        <v>87</v>
      </c>
      <c r="D218" s="156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5"/>
      <c r="D219" s="157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4">
        <v>88</v>
      </c>
      <c r="D220" s="156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5"/>
      <c r="D221" s="157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4">
        <v>89</v>
      </c>
      <c r="D222" s="156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5"/>
      <c r="D223" s="157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4">
        <v>90</v>
      </c>
      <c r="D224" s="156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5"/>
      <c r="D225" s="157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4">
        <v>91</v>
      </c>
      <c r="D226" s="156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5"/>
      <c r="D227" s="157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4">
        <v>92</v>
      </c>
      <c r="D228" s="156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5"/>
      <c r="D229" s="157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4">
        <v>93</v>
      </c>
      <c r="D230" s="156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5"/>
      <c r="D231" s="157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4">
        <v>94</v>
      </c>
      <c r="D232" s="156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5"/>
      <c r="D233" s="157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4">
        <v>95</v>
      </c>
      <c r="D234" s="156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5"/>
      <c r="D235" s="157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4">
        <v>96</v>
      </c>
      <c r="D236" s="156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5"/>
      <c r="D237" s="157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4">
        <v>97</v>
      </c>
      <c r="D238" s="156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5"/>
      <c r="D239" s="157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4">
        <v>98</v>
      </c>
      <c r="D240" s="156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5"/>
      <c r="D241" s="157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4">
        <v>99</v>
      </c>
      <c r="D242" s="156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5"/>
      <c r="D243" s="157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4">
        <v>100</v>
      </c>
      <c r="D244" s="156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5"/>
      <c r="D245" s="157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4">
        <v>101</v>
      </c>
      <c r="D246" s="156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5"/>
      <c r="D247" s="157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4">
        <v>102</v>
      </c>
      <c r="D248" s="156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5"/>
      <c r="D249" s="157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4">
        <v>103</v>
      </c>
      <c r="D250" s="156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5"/>
      <c r="D251" s="157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4">
        <v>104</v>
      </c>
      <c r="D252" s="156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5"/>
      <c r="D253" s="157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4">
        <v>105</v>
      </c>
      <c r="D254" s="156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5"/>
      <c r="D255" s="157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4">
        <v>106</v>
      </c>
      <c r="D256" s="156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5"/>
      <c r="D257" s="157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4">
        <v>107</v>
      </c>
      <c r="D258" s="156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5"/>
      <c r="D259" s="157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4">
        <v>108</v>
      </c>
      <c r="D260" s="156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5"/>
      <c r="D261" s="157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4">
        <v>109</v>
      </c>
      <c r="D262" s="156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5"/>
      <c r="D263" s="157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4">
        <v>110</v>
      </c>
      <c r="D264" s="156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5"/>
      <c r="D265" s="157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4">
        <v>111</v>
      </c>
      <c r="D266" s="156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5"/>
      <c r="D267" s="157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4">
        <v>112</v>
      </c>
      <c r="D268" s="156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5"/>
      <c r="D269" s="157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4">
        <v>113</v>
      </c>
      <c r="D270" s="156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5"/>
      <c r="D271" s="157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4">
        <v>114</v>
      </c>
      <c r="D272" s="156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5"/>
      <c r="D273" s="157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4">
        <v>115</v>
      </c>
      <c r="D274" s="156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5"/>
      <c r="D275" s="157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4">
        <v>116</v>
      </c>
      <c r="D276" s="156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5"/>
      <c r="D277" s="157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4">
        <v>117</v>
      </c>
      <c r="D278" s="156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5"/>
      <c r="D279" s="157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4">
        <v>118</v>
      </c>
      <c r="D280" s="156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5"/>
      <c r="D281" s="157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4">
        <v>119</v>
      </c>
      <c r="D282" s="156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5"/>
      <c r="D283" s="157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4">
        <v>120</v>
      </c>
      <c r="D284" s="156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5"/>
      <c r="D285" s="157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hidden="1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hidden="1" customHeight="1" thickBot="1">
      <c r="A288" s="3" t="str">
        <f t="shared" si="13"/>
        <v>O812507 1</v>
      </c>
      <c r="B288" s="3" t="s">
        <v>99</v>
      </c>
      <c r="C288" s="138">
        <v>1</v>
      </c>
      <c r="D288" s="140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hidden="1" customHeight="1" thickBot="1">
      <c r="A289" s="3" t="str">
        <f t="shared" si="13"/>
        <v>O812507 1</v>
      </c>
      <c r="B289" s="3" t="s">
        <v>99</v>
      </c>
      <c r="C289" s="139"/>
      <c r="D289" s="141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hidden="1" customHeight="1" thickBot="1">
      <c r="A290" s="3" t="str">
        <f t="shared" si="13"/>
        <v>O812507 2</v>
      </c>
      <c r="B290" s="3" t="s">
        <v>99</v>
      </c>
      <c r="C290" s="142">
        <v>2</v>
      </c>
      <c r="D290" s="144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hidden="1" customHeight="1" thickBot="1">
      <c r="A291" s="3" t="str">
        <f t="shared" si="13"/>
        <v>O812507 2</v>
      </c>
      <c r="B291" s="3" t="s">
        <v>99</v>
      </c>
      <c r="C291" s="143"/>
      <c r="D291" s="145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hidden="1" customHeight="1" thickBot="1">
      <c r="A292" s="3" t="str">
        <f t="shared" si="13"/>
        <v>O812507 3</v>
      </c>
      <c r="B292" s="3" t="s">
        <v>99</v>
      </c>
      <c r="C292" s="138">
        <v>3</v>
      </c>
      <c r="D292" s="140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hidden="1" customHeight="1" thickBot="1">
      <c r="A293" s="3" t="str">
        <f t="shared" si="13"/>
        <v>O812507 3</v>
      </c>
      <c r="B293" s="3" t="s">
        <v>99</v>
      </c>
      <c r="C293" s="139"/>
      <c r="D293" s="141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hidden="1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 thickBot="1">
      <c r="A295" s="3" t="str">
        <f t="shared" si="13"/>
        <v>Q068088 1</v>
      </c>
      <c r="B295" s="3" t="s">
        <v>101</v>
      </c>
      <c r="C295" s="142">
        <v>1</v>
      </c>
      <c r="D295" s="144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hidden="1" customHeight="1" thickBot="1">
      <c r="A296" s="3" t="str">
        <f t="shared" si="13"/>
        <v>Q068088 1</v>
      </c>
      <c r="B296" s="3" t="s">
        <v>101</v>
      </c>
      <c r="C296" s="143"/>
      <c r="D296" s="145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hidden="1" customHeight="1" thickBot="1">
      <c r="A297" s="3" t="str">
        <f t="shared" si="13"/>
        <v>Q068088 2</v>
      </c>
      <c r="B297" s="3" t="s">
        <v>101</v>
      </c>
      <c r="C297" s="142">
        <v>2</v>
      </c>
      <c r="D297" s="144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hidden="1" customHeight="1" thickBot="1">
      <c r="A298" s="3" t="str">
        <f t="shared" ref="A298:A361" si="16">B298&amp;" "&amp;IF(C298="",C297,C298)</f>
        <v>Q068088 2</v>
      </c>
      <c r="B298" s="3" t="s">
        <v>101</v>
      </c>
      <c r="C298" s="143"/>
      <c r="D298" s="145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hidden="1" customHeight="1" thickBot="1">
      <c r="A299" s="3" t="str">
        <f t="shared" si="16"/>
        <v>Q068088 3</v>
      </c>
      <c r="B299" s="3" t="s">
        <v>101</v>
      </c>
      <c r="C299" s="142">
        <v>3</v>
      </c>
      <c r="D299" s="144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hidden="1" customHeight="1" thickBot="1">
      <c r="A300" s="3" t="str">
        <f t="shared" si="16"/>
        <v>Q068088 3</v>
      </c>
      <c r="B300" s="3" t="s">
        <v>101</v>
      </c>
      <c r="C300" s="143"/>
      <c r="D300" s="145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hidden="1" customHeight="1" thickBot="1">
      <c r="A301" s="3" t="str">
        <f t="shared" si="16"/>
        <v>Q068088 4</v>
      </c>
      <c r="B301" s="3" t="s">
        <v>101</v>
      </c>
      <c r="C301" s="162">
        <v>4</v>
      </c>
      <c r="D301" s="164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hidden="1" customHeight="1" thickBot="1">
      <c r="A302" s="3" t="str">
        <f t="shared" si="16"/>
        <v>Q068088 4</v>
      </c>
      <c r="B302" s="3" t="s">
        <v>101</v>
      </c>
      <c r="C302" s="163"/>
      <c r="D302" s="165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hidden="1" customHeight="1" thickBot="1">
      <c r="A303" s="3" t="str">
        <f t="shared" si="16"/>
        <v>Q068088 5</v>
      </c>
      <c r="B303" s="3" t="s">
        <v>101</v>
      </c>
      <c r="C303" s="162">
        <v>5</v>
      </c>
      <c r="D303" s="164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hidden="1" customHeight="1" thickBot="1">
      <c r="A304" s="3" t="str">
        <f t="shared" si="16"/>
        <v>Q068088 5</v>
      </c>
      <c r="B304" s="3" t="s">
        <v>101</v>
      </c>
      <c r="C304" s="163"/>
      <c r="D304" s="165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hidden="1" customHeight="1" thickBot="1">
      <c r="A305" s="3" t="str">
        <f t="shared" si="16"/>
        <v>Q068088 6</v>
      </c>
      <c r="B305" s="3" t="s">
        <v>101</v>
      </c>
      <c r="C305" s="158">
        <v>6</v>
      </c>
      <c r="D305" s="160">
        <v>619049.29</v>
      </c>
      <c r="E305" s="118">
        <v>18571.48</v>
      </c>
      <c r="F305" s="119" t="s">
        <v>93</v>
      </c>
      <c r="G305" s="118">
        <v>637620.77</v>
      </c>
      <c r="H305" s="120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hidden="1" customHeight="1" thickBot="1">
      <c r="A306" s="3" t="str">
        <f t="shared" si="16"/>
        <v>Q068088 6</v>
      </c>
      <c r="B306" s="3" t="s">
        <v>101</v>
      </c>
      <c r="C306" s="159"/>
      <c r="D306" s="161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hidden="1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hidden="1" customHeight="1" thickBot="1">
      <c r="A309" s="3" t="str">
        <f t="shared" si="16"/>
        <v>Q319550 1</v>
      </c>
      <c r="B309" s="3" t="s">
        <v>103</v>
      </c>
      <c r="C309" s="142">
        <v>1</v>
      </c>
      <c r="D309" s="144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hidden="1" customHeight="1" thickBot="1">
      <c r="A310" s="3" t="str">
        <f t="shared" si="16"/>
        <v>Q319550 1</v>
      </c>
      <c r="B310" s="3" t="s">
        <v>103</v>
      </c>
      <c r="C310" s="143"/>
      <c r="D310" s="145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hidden="1" customHeight="1" thickBot="1">
      <c r="A311" s="3" t="str">
        <f t="shared" si="16"/>
        <v>Q319550 2</v>
      </c>
      <c r="B311" s="3" t="s">
        <v>103</v>
      </c>
      <c r="C311" s="142">
        <v>2</v>
      </c>
      <c r="D311" s="144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hidden="1" customHeight="1" thickBot="1">
      <c r="A312" s="3" t="str">
        <f t="shared" si="16"/>
        <v>Q319550 2</v>
      </c>
      <c r="B312" s="3" t="s">
        <v>103</v>
      </c>
      <c r="C312" s="143"/>
      <c r="D312" s="145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hidden="1" customHeight="1" thickBot="1">
      <c r="A313" s="3" t="str">
        <f t="shared" si="16"/>
        <v>Q319550 3</v>
      </c>
      <c r="B313" s="3" t="s">
        <v>103</v>
      </c>
      <c r="C313" s="162">
        <v>3</v>
      </c>
      <c r="D313" s="164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hidden="1" customHeight="1" thickBot="1">
      <c r="A314" s="3" t="str">
        <f t="shared" si="16"/>
        <v>Q319550 3</v>
      </c>
      <c r="B314" s="3" t="s">
        <v>103</v>
      </c>
      <c r="C314" s="163"/>
      <c r="D314" s="165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hidden="1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94086"/>
      </filters>
    </filterColumn>
  </autoFilter>
  <mergeCells count="305"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45936.299754540909</v>
      </c>
      <c r="D7" s="29">
        <f>'Control de pagos'!K2</f>
        <v>0</v>
      </c>
      <c r="E7" s="42">
        <f>C7+D7</f>
        <v>45936.299754540909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2023-04-14T14:56:34Z</dcterms:modified>
</cp:coreProperties>
</file>