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6975"/>
  </bookViews>
  <sheets>
    <sheet name="Deuda DreI" sheetId="1" r:id="rId1"/>
    <sheet name="Plan 18 Cuotas" sheetId="2" r:id="rId2"/>
  </sheets>
  <calcPr calcId="144525"/>
</workbook>
</file>

<file path=xl/calcChain.xml><?xml version="1.0" encoding="utf-8"?>
<calcChain xmlns="http://schemas.openxmlformats.org/spreadsheetml/2006/main">
  <c r="I9" i="1" l="1"/>
  <c r="I11" i="1"/>
  <c r="H4" i="2"/>
  <c r="I5" i="1"/>
  <c r="I7" i="1"/>
</calcChain>
</file>

<file path=xl/sharedStrings.xml><?xml version="1.0" encoding="utf-8"?>
<sst xmlns="http://schemas.openxmlformats.org/spreadsheetml/2006/main" count="282" uniqueCount="245">
  <si>
    <t>Deudas Seleccionadas</t>
  </si>
  <si>
    <t>Deuda</t>
  </si>
  <si>
    <t>F.Vto</t>
  </si>
  <si>
    <t>Importe</t>
  </si>
  <si>
    <t>Interés Resarcitorio(*)</t>
  </si>
  <si>
    <t>Total</t>
  </si>
  <si>
    <t>Deuda total:</t>
  </si>
  <si>
    <t>Nro Cuota</t>
  </si>
  <si>
    <t>Capital</t>
  </si>
  <si>
    <t>Interés Financiero</t>
  </si>
  <si>
    <t>Fec. Vto.</t>
  </si>
  <si>
    <t>Intereses:</t>
  </si>
  <si>
    <t>1(*) </t>
  </si>
  <si>
    <t>Total:</t>
  </si>
  <si>
    <t>2 </t>
  </si>
  <si>
    <t>17/10/2022 </t>
  </si>
  <si>
    <t>3 </t>
  </si>
  <si>
    <t>15/11/2022 </t>
  </si>
  <si>
    <t>4 </t>
  </si>
  <si>
    <t>15/12/2022 </t>
  </si>
  <si>
    <t>5 </t>
  </si>
  <si>
    <t>16/01/2023 </t>
  </si>
  <si>
    <t>6 </t>
  </si>
  <si>
    <t>7 </t>
  </si>
  <si>
    <t>8 </t>
  </si>
  <si>
    <t>17/04/2023 </t>
  </si>
  <si>
    <t>9 </t>
  </si>
  <si>
    <t>15/05/2023 </t>
  </si>
  <si>
    <t>10 </t>
  </si>
  <si>
    <t>15/06/2023 </t>
  </si>
  <si>
    <t>11 </t>
  </si>
  <si>
    <t>17/07/2023 </t>
  </si>
  <si>
    <t>12 </t>
  </si>
  <si>
    <t>13 </t>
  </si>
  <si>
    <t>15/09/2023 </t>
  </si>
  <si>
    <t>14 </t>
  </si>
  <si>
    <t>15 </t>
  </si>
  <si>
    <t>15/11/2023 </t>
  </si>
  <si>
    <t>16 </t>
  </si>
  <si>
    <t>15/12/2023 </t>
  </si>
  <si>
    <t>17 </t>
  </si>
  <si>
    <t>15/01/2024 </t>
  </si>
  <si>
    <t>18 </t>
  </si>
  <si>
    <t>15/02/2024 </t>
  </si>
  <si>
    <t>15/03/2024 </t>
  </si>
  <si>
    <t>15/04/2024 </t>
  </si>
  <si>
    <t>15/05/2024 </t>
  </si>
  <si>
    <t>Importe:</t>
  </si>
  <si>
    <t>15/07/2024 </t>
  </si>
  <si>
    <t>Intereses Resarcitorios:</t>
  </si>
  <si>
    <t>15/08/2024 </t>
  </si>
  <si>
    <t>Orig 7/2022 </t>
  </si>
  <si>
    <t>16/08/2022 </t>
  </si>
  <si>
    <t>Orig 9/2022 </t>
  </si>
  <si>
    <t>$ 19.160,06 </t>
  </si>
  <si>
    <t>Orig 10/2022 </t>
  </si>
  <si>
    <t>$ 31.864,26 </t>
  </si>
  <si>
    <t>Orig 11/2022 </t>
  </si>
  <si>
    <t>$ 28.210,51 </t>
  </si>
  <si>
    <t>Orig 12/2022 </t>
  </si>
  <si>
    <t>$ 25.597,10 </t>
  </si>
  <si>
    <t xml:space="preserve">3 Cuotas Sin Interes de </t>
  </si>
  <si>
    <t>17/10/2023 </t>
  </si>
  <si>
    <t>16/09/2024 </t>
  </si>
  <si>
    <t xml:space="preserve">18 Cuotas CON Interes de </t>
  </si>
  <si>
    <t>Orig 2/2023 </t>
  </si>
  <si>
    <t>15/03/2023 </t>
  </si>
  <si>
    <t>$ 21.360,87 </t>
  </si>
  <si>
    <t>0110175720017500197042</t>
  </si>
  <si>
    <t>$ 5.626,31 </t>
  </si>
  <si>
    <t>$ 4.630,53 </t>
  </si>
  <si>
    <t>$ 3.134,81 </t>
  </si>
  <si>
    <t>$ 7.765,34 </t>
  </si>
  <si>
    <t>$ 11.802,37 </t>
  </si>
  <si>
    <t>$ 30.962,43 </t>
  </si>
  <si>
    <t>$ 18.735,80 </t>
  </si>
  <si>
    <t>$ 50.600,06 </t>
  </si>
  <si>
    <t>$ 15.741,13 </t>
  </si>
  <si>
    <t>$ 43.951,64 </t>
  </si>
  <si>
    <t>$ 13.361,39 </t>
  </si>
  <si>
    <t>$ 38.958,49 </t>
  </si>
  <si>
    <t>$ 9.469,78 </t>
  </si>
  <si>
    <t>$ 30.830,65 </t>
  </si>
  <si>
    <t>Orig 3/2023 </t>
  </si>
  <si>
    <t>$ 35.753,65 </t>
  </si>
  <si>
    <t>$ 14.324,99 </t>
  </si>
  <si>
    <t>$ 50.078,64 </t>
  </si>
  <si>
    <t>Orig 4/2023 </t>
  </si>
  <si>
    <t>$ 40.253,95 </t>
  </si>
  <si>
    <t>$ 14.625,30 </t>
  </si>
  <si>
    <t>$ 54.879,25 </t>
  </si>
  <si>
    <t>Orig 5/2023 </t>
  </si>
  <si>
    <t>$ 30.952,77 </t>
  </si>
  <si>
    <t>$ 10.007,86 </t>
  </si>
  <si>
    <t>$ 40.960,63 </t>
  </si>
  <si>
    <t>Orig 6/2023 </t>
  </si>
  <si>
    <t>$ 31.687,72 </t>
  </si>
  <si>
    <t>$ 8.893,51 </t>
  </si>
  <si>
    <t>$ 40.581,23 </t>
  </si>
  <si>
    <t>Orig 8/2023 </t>
  </si>
  <si>
    <t>$ 287.422,02 </t>
  </si>
  <si>
    <t>$ 58.441,46 </t>
  </si>
  <si>
    <t>$ 345.863,48 </t>
  </si>
  <si>
    <t>Orig 9/2023 </t>
  </si>
  <si>
    <t>$ 391.591,38 </t>
  </si>
  <si>
    <t>$ 62.914,72 </t>
  </si>
  <si>
    <t>$ 454.506,10 </t>
  </si>
  <si>
    <t>Orig 10/2023 </t>
  </si>
  <si>
    <t>$ 94.298,43 </t>
  </si>
  <si>
    <t>$ 11.630,00 </t>
  </si>
  <si>
    <t>$ 105.928,43 </t>
  </si>
  <si>
    <t>Orig 11/2023 </t>
  </si>
  <si>
    <t>$ 93.668,99 </t>
  </si>
  <si>
    <t>$ 7.805,70 </t>
  </si>
  <si>
    <t>$ 101.474,69 </t>
  </si>
  <si>
    <t>Orig 12/2023 </t>
  </si>
  <si>
    <t>$ 128.528,50 </t>
  </si>
  <si>
    <t>$ 4.112,91 </t>
  </si>
  <si>
    <t>$ 132.641,41 </t>
  </si>
  <si>
    <t xml:space="preserve">12 Cuotas CON Interes de </t>
  </si>
  <si>
    <t>$ 5.114,83 </t>
  </si>
  <si>
    <t>$ 152.998,25 </t>
  </si>
  <si>
    <t>$ 158.650,28 </t>
  </si>
  <si>
    <t>$ 152.486,76 </t>
  </si>
  <si>
    <t>$ 158.113,08 </t>
  </si>
  <si>
    <t>$ 6.188,94 </t>
  </si>
  <si>
    <t>$ 151.924,13 </t>
  </si>
  <si>
    <t>$ 6.807,84 </t>
  </si>
  <si>
    <t>$ 151.305,24 </t>
  </si>
  <si>
    <t>$ 7.488,62 </t>
  </si>
  <si>
    <t>$ 150.624,45 </t>
  </si>
  <si>
    <t>18/06/2024 </t>
  </si>
  <si>
    <t>$ 8.237,48 </t>
  </si>
  <si>
    <t>$ 149.875,59 </t>
  </si>
  <si>
    <t>$ 9.061,23 </t>
  </si>
  <si>
    <t>$ 149.051,84 </t>
  </si>
  <si>
    <t>$ 9.967,35 </t>
  </si>
  <si>
    <t>$ 148.145,72 </t>
  </si>
  <si>
    <t>$ 10.964,09 </t>
  </si>
  <si>
    <t>$ 147.148,99 </t>
  </si>
  <si>
    <t>15/10/2024 </t>
  </si>
  <si>
    <t>$ 12.060,50 </t>
  </si>
  <si>
    <t>$ 146.052,58 </t>
  </si>
  <si>
    <t>15/11/2024 </t>
  </si>
  <si>
    <t>$ 13.266,55 </t>
  </si>
  <si>
    <t>$ 144.846,53 </t>
  </si>
  <si>
    <t>16/12/2024 </t>
  </si>
  <si>
    <t>$ 14.593,20 </t>
  </si>
  <si>
    <t>$ 143.519,87 </t>
  </si>
  <si>
    <t>15/01/2025 </t>
  </si>
  <si>
    <t>$ 16.052,52 </t>
  </si>
  <si>
    <t>$ 142.060,55 </t>
  </si>
  <si>
    <t>17/02/2025 </t>
  </si>
  <si>
    <t>$ 17.657,78 </t>
  </si>
  <si>
    <t>$ 140.455,30 </t>
  </si>
  <si>
    <t>17/03/2025 </t>
  </si>
  <si>
    <t>$ 19.423,55 </t>
  </si>
  <si>
    <t>$ 138.689,52 </t>
  </si>
  <si>
    <t>15/04/2025 </t>
  </si>
  <si>
    <t>$ 21.365,91 </t>
  </si>
  <si>
    <t>$ 136.747,17 </t>
  </si>
  <si>
    <t>15/05/2025 </t>
  </si>
  <si>
    <t>$ 23.502,50 </t>
  </si>
  <si>
    <t>$ 134.610,57 </t>
  </si>
  <si>
    <t>16/06/2025 </t>
  </si>
  <si>
    <t>$ 25.852,75 </t>
  </si>
  <si>
    <t>$ 132.260,32 </t>
  </si>
  <si>
    <t>15/07/2025 </t>
  </si>
  <si>
    <t>19 </t>
  </si>
  <si>
    <t>$ 28.438,03 </t>
  </si>
  <si>
    <t>$ 129.675,05 </t>
  </si>
  <si>
    <t>15/08/2025 </t>
  </si>
  <si>
    <t>20 </t>
  </si>
  <si>
    <t>$ 31.281,83 </t>
  </si>
  <si>
    <t>$ 126.831,25 </t>
  </si>
  <si>
    <t>15/09/2025 </t>
  </si>
  <si>
    <t>21 </t>
  </si>
  <si>
    <t>$ 34.410,01 </t>
  </si>
  <si>
    <t>$ 123.703,06 </t>
  </si>
  <si>
    <t>15/10/2025 </t>
  </si>
  <si>
    <t>22 </t>
  </si>
  <si>
    <t>$ 37.851,01 </t>
  </si>
  <si>
    <t>$ 120.262,06 </t>
  </si>
  <si>
    <t>17/11/2025 </t>
  </si>
  <si>
    <t>23 </t>
  </si>
  <si>
    <t>$ 41.636,11 </t>
  </si>
  <si>
    <t>$ 116.476,96 </t>
  </si>
  <si>
    <t>15/12/2025 </t>
  </si>
  <si>
    <t>24 </t>
  </si>
  <si>
    <t>$ 45.799,73 </t>
  </si>
  <si>
    <t>$ 112.313,35 </t>
  </si>
  <si>
    <t>15/01/2026 </t>
  </si>
  <si>
    <t>25 </t>
  </si>
  <si>
    <t>$ 50.379,70 </t>
  </si>
  <si>
    <t>$ 107.733,38 </t>
  </si>
  <si>
    <t>16/02/2026 </t>
  </si>
  <si>
    <t>26 </t>
  </si>
  <si>
    <t>$ 55.417,67 </t>
  </si>
  <si>
    <t>$ 102.695,41 </t>
  </si>
  <si>
    <t>16/03/2026 </t>
  </si>
  <si>
    <t>27 </t>
  </si>
  <si>
    <t>$ 60.959,44 </t>
  </si>
  <si>
    <t>$ 97.153,64 </t>
  </si>
  <si>
    <t>15/04/2026 </t>
  </si>
  <si>
    <t>28 </t>
  </si>
  <si>
    <t>$ 67.055,38 </t>
  </si>
  <si>
    <t>$ 91.057,70 </t>
  </si>
  <si>
    <t>15/05/2026 </t>
  </si>
  <si>
    <t>29 </t>
  </si>
  <si>
    <t>$ 73.760,92 </t>
  </si>
  <si>
    <t>$ 84.352,16 </t>
  </si>
  <si>
    <t>15/06/2026 </t>
  </si>
  <si>
    <t>30 </t>
  </si>
  <si>
    <t>$ 81.137,01 </t>
  </si>
  <si>
    <t>$ 76.976,07 </t>
  </si>
  <si>
    <t>15/07/2026 </t>
  </si>
  <si>
    <t>31 </t>
  </si>
  <si>
    <t>$ 89.250,71 </t>
  </si>
  <si>
    <t>$ 68.862,37 </t>
  </si>
  <si>
    <t>17/08/2026 </t>
  </si>
  <si>
    <t>32 </t>
  </si>
  <si>
    <t>$ 98.175,78 </t>
  </si>
  <si>
    <t>$ 59.937,30 </t>
  </si>
  <si>
    <t>15/09/2026 </t>
  </si>
  <si>
    <t>33 </t>
  </si>
  <si>
    <t>$ 107.993,36 </t>
  </si>
  <si>
    <t>$ 50.119,72 </t>
  </si>
  <si>
    <t>15/10/2026 </t>
  </si>
  <si>
    <t>34 </t>
  </si>
  <si>
    <t>$ 118.792,69 </t>
  </si>
  <si>
    <t>$ 39.320,38 </t>
  </si>
  <si>
    <t>16/11/2026 </t>
  </si>
  <si>
    <t>35 </t>
  </si>
  <si>
    <t>$ 130.671,96 </t>
  </si>
  <si>
    <t>$ 27.441,11 </t>
  </si>
  <si>
    <t>15/12/2026 </t>
  </si>
  <si>
    <t>36 </t>
  </si>
  <si>
    <t>$ 143.739,16 </t>
  </si>
  <si>
    <t>$ 14.373,92 </t>
  </si>
  <si>
    <t>15/01/2027 </t>
  </si>
  <si>
    <t>(*)El importe de la cuota incluye $ 537,20 referente a sellado de formalización del convenio</t>
  </si>
  <si>
    <t>Plan 36 Cuotas:</t>
  </si>
  <si>
    <t>Total Financiado</t>
  </si>
  <si>
    <t xml:space="preserve">24 Cuotas CON Interes de </t>
  </si>
  <si>
    <t>Se dispara la tasa de Interes a partir de 19 Cuotas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</si>
</sst>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\ #,##0.00;[Red]\-&quot;$&quot;\ #,##0.00"/>
    <numFmt numFmtId="164" formatCode="_ * #,##0.00_ ;_ * \-#,##0.00_ ;_ * &quot;-&quot;??_ ;_ @_ "/>
    <numFmt numFmtId="165" formatCode="_(* #,##0.00_);_(* \(#,##0.00\);_(* &quot;-&quot;??_);_(@_)"/>
    <numFmt numFmtId="166" formatCode="[$-2C0A]dddd\,\ dd&quot; de &quot;mmmm&quot; de &quot;yyyy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FFFFFF"/>
      <name val="Verdana"/>
      <family val="2"/>
    </font>
    <font>
      <b/>
      <sz val="10"/>
      <color rgb="FFFF0000"/>
      <name val="Arial"/>
      <family val="2"/>
    </font>
    <font>
      <sz val="10"/>
      <color rgb="FF666666"/>
      <name val="Verdana"/>
      <family val="2"/>
    </font>
    <font>
      <b/>
      <sz val="10"/>
      <color rgb="FFFF0000"/>
      <name val="Verdana"/>
      <family val="2"/>
    </font>
    <font>
      <sz val="10"/>
      <name val="MS Sans Serif"/>
      <family val="2"/>
    </font>
    <font>
      <sz val="11"/>
      <name val="Calibri"/>
      <family val="2"/>
    </font>
    <font>
      <b/>
      <sz val="10"/>
      <name val="Arial"/>
      <family val="2"/>
    </font>
    <font>
      <sz val="10"/>
      <color rgb="FFFF0000"/>
      <name val="Verdana"/>
      <family val="2"/>
    </font>
    <font>
      <sz val="10"/>
      <color rgb="FFFF0000"/>
      <name val="Arial"/>
      <family val="2"/>
    </font>
    <font>
      <b/>
      <sz val="10"/>
      <color rgb="FF666666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989E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006699"/>
      </bottom>
      <diagonal/>
    </border>
    <border>
      <left style="medium">
        <color rgb="FF006699"/>
      </left>
      <right style="medium">
        <color rgb="FF7C7C7C"/>
      </right>
      <top style="medium">
        <color rgb="FF006699"/>
      </top>
      <bottom style="medium">
        <color rgb="FF7C7C7C"/>
      </bottom>
      <diagonal/>
    </border>
    <border>
      <left style="medium">
        <color rgb="FF7C7C7C"/>
      </left>
      <right style="medium">
        <color rgb="FF7C7C7C"/>
      </right>
      <top style="medium">
        <color rgb="FF006699"/>
      </top>
      <bottom style="medium">
        <color rgb="FF7C7C7C"/>
      </bottom>
      <diagonal/>
    </border>
    <border>
      <left style="medium">
        <color rgb="FF7C7C7C"/>
      </left>
      <right style="medium">
        <color rgb="FF006699"/>
      </right>
      <top style="medium">
        <color rgb="FF006699"/>
      </top>
      <bottom style="medium">
        <color rgb="FF7C7C7C"/>
      </bottom>
      <diagonal/>
    </border>
    <border>
      <left style="medium">
        <color rgb="FF006699"/>
      </left>
      <right style="medium">
        <color rgb="FF999999"/>
      </right>
      <top/>
      <bottom style="medium">
        <color rgb="FF999999"/>
      </bottom>
      <diagonal/>
    </border>
    <border>
      <left/>
      <right style="medium">
        <color rgb="FF999999"/>
      </right>
      <top/>
      <bottom style="medium">
        <color rgb="FF999999"/>
      </bottom>
      <diagonal/>
    </border>
    <border>
      <left/>
      <right style="medium">
        <color rgb="FF006699"/>
      </right>
      <top/>
      <bottom style="medium">
        <color rgb="FF999999"/>
      </bottom>
      <diagonal/>
    </border>
    <border>
      <left/>
      <right style="medium">
        <color rgb="FF006699"/>
      </right>
      <top/>
      <bottom style="medium">
        <color rgb="FF006699"/>
      </bottom>
      <diagonal/>
    </border>
    <border>
      <left style="medium">
        <color rgb="FF006699"/>
      </left>
      <right/>
      <top style="medium">
        <color rgb="FF999999"/>
      </top>
      <bottom style="medium">
        <color rgb="FF999999"/>
      </bottom>
      <diagonal/>
    </border>
    <border>
      <left/>
      <right/>
      <top style="medium">
        <color rgb="FF999999"/>
      </top>
      <bottom style="medium">
        <color rgb="FF999999"/>
      </bottom>
      <diagonal/>
    </border>
    <border>
      <left/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006699"/>
      </left>
      <right/>
      <top style="medium">
        <color rgb="FF999999"/>
      </top>
      <bottom style="medium">
        <color rgb="FF006699"/>
      </bottom>
      <diagonal/>
    </border>
    <border>
      <left/>
      <right/>
      <top style="medium">
        <color rgb="FF999999"/>
      </top>
      <bottom style="medium">
        <color rgb="FF006699"/>
      </bottom>
      <diagonal/>
    </border>
    <border>
      <left/>
      <right style="medium">
        <color rgb="FF999999"/>
      </right>
      <top style="medium">
        <color rgb="FF999999"/>
      </top>
      <bottom style="medium">
        <color rgb="FF006699"/>
      </bottom>
      <diagonal/>
    </border>
    <border>
      <left style="medium">
        <color rgb="FF006699"/>
      </left>
      <right style="medium">
        <color rgb="FF999999"/>
      </right>
      <top/>
      <bottom style="medium">
        <color rgb="FF006699"/>
      </bottom>
      <diagonal/>
    </border>
    <border>
      <left/>
      <right style="medium">
        <color rgb="FF999999"/>
      </right>
      <top/>
      <bottom style="medium">
        <color rgb="FF0066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rgb="FF00669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6699"/>
      </top>
      <bottom/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33">
    <xf numFmtId="0" fontId="0" fillId="0" borderId="0" xfId="0"/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2" borderId="17" xfId="0" applyFont="1" applyFill="1" applyBorder="1" applyAlignment="1">
      <alignment vertical="top" wrapText="1"/>
    </xf>
    <xf numFmtId="0" fontId="9" fillId="0" borderId="0" xfId="0" applyFont="1"/>
    <xf numFmtId="49" fontId="0" fillId="0" borderId="0" xfId="0" applyNumberFormat="1"/>
    <xf numFmtId="0" fontId="10" fillId="2" borderId="19" xfId="0" applyFont="1" applyFill="1" applyBorder="1" applyAlignment="1">
      <alignment horizontal="center" wrapText="1"/>
    </xf>
    <xf numFmtId="4" fontId="11" fillId="0" borderId="20" xfId="0" applyNumberFormat="1" applyFont="1" applyBorder="1" applyAlignment="1">
      <alignment horizontal="center"/>
    </xf>
    <xf numFmtId="0" fontId="0" fillId="0" borderId="0" xfId="0" applyFont="1"/>
    <xf numFmtId="4" fontId="6" fillId="2" borderId="17" xfId="0" applyNumberFormat="1" applyFont="1" applyFill="1" applyBorder="1" applyAlignment="1">
      <alignment horizontal="right" vertical="top" wrapText="1"/>
    </xf>
    <xf numFmtId="0" fontId="5" fillId="2" borderId="6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5" fillId="2" borderId="9" xfId="0" applyFont="1" applyFill="1" applyBorder="1" applyAlignment="1">
      <alignment horizontal="right" vertical="top" wrapText="1"/>
    </xf>
    <xf numFmtId="0" fontId="5" fillId="2" borderId="10" xfId="0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right" vertical="top" wrapText="1"/>
    </xf>
    <xf numFmtId="0" fontId="5" fillId="2" borderId="12" xfId="0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right" vertical="top" wrapText="1"/>
    </xf>
    <xf numFmtId="0" fontId="5" fillId="2" borderId="14" xfId="0" applyFont="1" applyFill="1" applyBorder="1" applyAlignment="1">
      <alignment horizontal="right" vertical="top" wrapText="1"/>
    </xf>
    <xf numFmtId="0" fontId="4" fillId="0" borderId="1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8" fontId="12" fillId="2" borderId="7" xfId="0" applyNumberFormat="1" applyFont="1" applyFill="1" applyBorder="1" applyAlignment="1">
      <alignment horizontal="right" vertical="top" wrapText="1"/>
    </xf>
    <xf numFmtId="8" fontId="12" fillId="2" borderId="8" xfId="0" applyNumberFormat="1" applyFont="1" applyFill="1" applyBorder="1" applyAlignment="1">
      <alignment horizontal="right" vertical="top" wrapText="1"/>
    </xf>
    <xf numFmtId="4" fontId="0" fillId="0" borderId="0" xfId="0" applyNumberFormat="1"/>
    <xf numFmtId="0" fontId="12" fillId="2" borderId="15" xfId="0" applyFont="1" applyFill="1" applyBorder="1" applyAlignment="1">
      <alignment horizontal="right" vertical="top" wrapText="1"/>
    </xf>
    <xf numFmtId="8" fontId="5" fillId="2" borderId="16" xfId="0" applyNumberFormat="1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5" fillId="0" borderId="21" xfId="0" applyFont="1" applyBorder="1" applyAlignment="1">
      <alignment horizontal="left" vertical="top" wrapText="1"/>
    </xf>
    <xf numFmtId="0" fontId="11" fillId="0" borderId="0" xfId="0" applyFont="1"/>
  </cellXfs>
  <cellStyles count="20">
    <cellStyle name="Millares 2" xfId="1"/>
    <cellStyle name="Millares 3" xfId="2"/>
    <cellStyle name="Moneda 2" xfId="3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2" xfId="11"/>
    <cellStyle name="Normal 3" xfId="12"/>
    <cellStyle name="Normal 3 2" xfId="13"/>
    <cellStyle name="Normal 4" xfId="14"/>
    <cellStyle name="Normal 5" xfId="15"/>
    <cellStyle name="Normal 6" xfId="16"/>
    <cellStyle name="Normal 7" xfId="17"/>
    <cellStyle name="Normal 8" xfId="18"/>
    <cellStyle name="Normal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4" workbookViewId="0">
      <selection activeCell="H13" sqref="H13"/>
    </sheetView>
  </sheetViews>
  <sheetFormatPr baseColWidth="10" defaultRowHeight="12.75" x14ac:dyDescent="0.2"/>
  <cols>
    <col min="1" max="1" width="13.7109375" customWidth="1"/>
    <col min="2" max="2" width="13" customWidth="1"/>
    <col min="3" max="3" width="14" customWidth="1"/>
    <col min="4" max="4" width="13.5703125" customWidth="1"/>
    <col min="5" max="5" width="19.42578125" customWidth="1"/>
    <col min="7" max="7" width="33" customWidth="1"/>
    <col min="8" max="8" width="13.85546875" customWidth="1"/>
    <col min="9" max="9" width="14" customWidth="1"/>
    <col min="10" max="10" width="15" customWidth="1"/>
  </cols>
  <sheetData>
    <row r="1" spans="1:10" ht="13.5" thickBot="1" x14ac:dyDescent="0.25">
      <c r="A1" s="15" t="s">
        <v>0</v>
      </c>
      <c r="B1" s="16"/>
      <c r="C1" s="16"/>
      <c r="D1" s="16"/>
      <c r="E1" s="16"/>
    </row>
    <row r="2" spans="1:10" ht="32.25" thickBot="1" x14ac:dyDescent="0.2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spans="1:10" ht="26.25" customHeight="1" thickBot="1" x14ac:dyDescent="0.25">
      <c r="A3" s="13" t="s">
        <v>51</v>
      </c>
      <c r="B3" s="12" t="s">
        <v>52</v>
      </c>
      <c r="C3" s="12" t="s">
        <v>70</v>
      </c>
      <c r="D3" s="12" t="s">
        <v>71</v>
      </c>
      <c r="E3" s="14" t="s">
        <v>72</v>
      </c>
      <c r="F3" s="10"/>
      <c r="G3" s="10"/>
      <c r="H3" s="10"/>
    </row>
    <row r="4" spans="1:10" ht="26.25" customHeight="1" thickBot="1" x14ac:dyDescent="0.25">
      <c r="A4" s="13" t="s">
        <v>53</v>
      </c>
      <c r="B4" s="12" t="s">
        <v>15</v>
      </c>
      <c r="C4" s="12" t="s">
        <v>54</v>
      </c>
      <c r="D4" s="12" t="s">
        <v>73</v>
      </c>
      <c r="E4" s="14" t="s">
        <v>74</v>
      </c>
      <c r="F4" s="10"/>
      <c r="G4" s="10"/>
      <c r="H4" s="10"/>
      <c r="I4" t="s">
        <v>242</v>
      </c>
    </row>
    <row r="5" spans="1:10" ht="26.25" thickBot="1" x14ac:dyDescent="0.25">
      <c r="A5" s="13" t="s">
        <v>55</v>
      </c>
      <c r="B5" s="12" t="s">
        <v>17</v>
      </c>
      <c r="C5" s="12" t="s">
        <v>56</v>
      </c>
      <c r="D5" s="12" t="s">
        <v>75</v>
      </c>
      <c r="E5" s="14" t="s">
        <v>76</v>
      </c>
      <c r="F5" s="10"/>
      <c r="G5" s="8" t="s">
        <v>61</v>
      </c>
      <c r="H5" s="9">
        <v>509994.16</v>
      </c>
      <c r="I5" s="27">
        <f>+H5*3+537.2-0.01</f>
        <v>1530519.67</v>
      </c>
    </row>
    <row r="6" spans="1:10" ht="26.25" thickBot="1" x14ac:dyDescent="0.25">
      <c r="A6" s="13" t="s">
        <v>57</v>
      </c>
      <c r="B6" s="12" t="s">
        <v>19</v>
      </c>
      <c r="C6" s="12" t="s">
        <v>58</v>
      </c>
      <c r="D6" s="12" t="s">
        <v>77</v>
      </c>
      <c r="E6" s="14" t="s">
        <v>78</v>
      </c>
      <c r="F6" s="10"/>
      <c r="G6" s="10"/>
      <c r="H6" s="10"/>
    </row>
    <row r="7" spans="1:10" ht="26.25" thickBot="1" x14ac:dyDescent="0.25">
      <c r="A7" s="13" t="s">
        <v>59</v>
      </c>
      <c r="B7" s="12" t="s">
        <v>21</v>
      </c>
      <c r="C7" s="12" t="s">
        <v>60</v>
      </c>
      <c r="D7" s="12" t="s">
        <v>79</v>
      </c>
      <c r="E7" s="14" t="s">
        <v>80</v>
      </c>
      <c r="F7" s="10"/>
      <c r="G7" s="8" t="s">
        <v>119</v>
      </c>
      <c r="H7" s="9">
        <v>182491.76</v>
      </c>
      <c r="I7" s="27">
        <f>+H7*12+537.2+0.05</f>
        <v>2190438.37</v>
      </c>
    </row>
    <row r="8" spans="1:10" ht="13.5" customHeight="1" thickBot="1" x14ac:dyDescent="0.25">
      <c r="A8" s="13" t="s">
        <v>65</v>
      </c>
      <c r="B8" s="12" t="s">
        <v>66</v>
      </c>
      <c r="C8" s="12" t="s">
        <v>67</v>
      </c>
      <c r="D8" s="12" t="s">
        <v>81</v>
      </c>
      <c r="E8" s="14" t="s">
        <v>82</v>
      </c>
      <c r="F8" s="10"/>
      <c r="G8" s="10"/>
      <c r="H8" s="10"/>
    </row>
    <row r="9" spans="1:10" ht="26.25" customHeight="1" thickBot="1" x14ac:dyDescent="0.25">
      <c r="A9" s="13" t="s">
        <v>83</v>
      </c>
      <c r="B9" s="12" t="s">
        <v>25</v>
      </c>
      <c r="C9" s="12" t="s">
        <v>84</v>
      </c>
      <c r="D9" s="12" t="s">
        <v>85</v>
      </c>
      <c r="E9" s="14" t="s">
        <v>86</v>
      </c>
      <c r="F9" s="10"/>
      <c r="G9" s="8" t="s">
        <v>64</v>
      </c>
      <c r="H9" s="9">
        <v>141303.89000000001</v>
      </c>
      <c r="I9" s="27">
        <f>+H9*18+537.2-0.03</f>
        <v>2544007.1900000009</v>
      </c>
    </row>
    <row r="10" spans="1:10" ht="13.5" customHeight="1" thickBot="1" x14ac:dyDescent="0.25">
      <c r="A10" s="13" t="s">
        <v>87</v>
      </c>
      <c r="B10" s="12" t="s">
        <v>27</v>
      </c>
      <c r="C10" s="12" t="s">
        <v>88</v>
      </c>
      <c r="D10" s="12" t="s">
        <v>89</v>
      </c>
      <c r="E10" s="14" t="s">
        <v>90</v>
      </c>
      <c r="F10" s="10"/>
      <c r="G10" s="10"/>
      <c r="H10" s="10"/>
    </row>
    <row r="11" spans="1:10" ht="13.5" thickBot="1" x14ac:dyDescent="0.25">
      <c r="A11" s="13" t="s">
        <v>91</v>
      </c>
      <c r="B11" s="12" t="s">
        <v>29</v>
      </c>
      <c r="C11" s="12" t="s">
        <v>92</v>
      </c>
      <c r="D11" s="12" t="s">
        <v>93</v>
      </c>
      <c r="E11" s="14" t="s">
        <v>94</v>
      </c>
      <c r="G11" s="8" t="s">
        <v>243</v>
      </c>
      <c r="H11" s="9">
        <v>170286.71</v>
      </c>
      <c r="I11" s="27">
        <f>+H11*24+537.2-0.08</f>
        <v>4087418.16</v>
      </c>
      <c r="J11" s="32" t="s">
        <v>244</v>
      </c>
    </row>
    <row r="12" spans="1:10" ht="13.5" thickBot="1" x14ac:dyDescent="0.25">
      <c r="A12" s="13" t="s">
        <v>95</v>
      </c>
      <c r="B12" s="12" t="s">
        <v>31</v>
      </c>
      <c r="C12" s="12" t="s">
        <v>96</v>
      </c>
      <c r="D12" s="12" t="s">
        <v>97</v>
      </c>
      <c r="E12" s="14" t="s">
        <v>98</v>
      </c>
    </row>
    <row r="13" spans="1:10" ht="26.25" thickBot="1" x14ac:dyDescent="0.25">
      <c r="A13" s="13" t="s">
        <v>99</v>
      </c>
      <c r="B13" s="12" t="s">
        <v>34</v>
      </c>
      <c r="C13" s="12" t="s">
        <v>100</v>
      </c>
      <c r="D13" s="12" t="s">
        <v>101</v>
      </c>
      <c r="E13" s="14" t="s">
        <v>102</v>
      </c>
      <c r="G13" s="7" t="s">
        <v>68</v>
      </c>
    </row>
    <row r="14" spans="1:10" ht="26.25" thickBot="1" x14ac:dyDescent="0.25">
      <c r="A14" s="13" t="s">
        <v>103</v>
      </c>
      <c r="B14" s="12" t="s">
        <v>62</v>
      </c>
      <c r="C14" s="12" t="s">
        <v>104</v>
      </c>
      <c r="D14" s="12" t="s">
        <v>105</v>
      </c>
      <c r="E14" s="14" t="s">
        <v>106</v>
      </c>
    </row>
    <row r="15" spans="1:10" ht="26.25" thickBot="1" x14ac:dyDescent="0.25">
      <c r="A15" s="13" t="s">
        <v>107</v>
      </c>
      <c r="B15" s="12" t="s">
        <v>37</v>
      </c>
      <c r="C15" s="12" t="s">
        <v>108</v>
      </c>
      <c r="D15" s="12" t="s">
        <v>109</v>
      </c>
      <c r="E15" s="14" t="s">
        <v>110</v>
      </c>
    </row>
    <row r="16" spans="1:10" ht="26.25" thickBot="1" x14ac:dyDescent="0.25">
      <c r="A16" s="13" t="s">
        <v>111</v>
      </c>
      <c r="B16" s="12" t="s">
        <v>39</v>
      </c>
      <c r="C16" s="12" t="s">
        <v>112</v>
      </c>
      <c r="D16" s="12" t="s">
        <v>113</v>
      </c>
      <c r="E16" s="14" t="s">
        <v>114</v>
      </c>
    </row>
    <row r="17" spans="1:6" ht="26.25" thickBot="1" x14ac:dyDescent="0.25">
      <c r="A17" s="13" t="s">
        <v>115</v>
      </c>
      <c r="B17" s="12" t="s">
        <v>41</v>
      </c>
      <c r="C17" s="12" t="s">
        <v>116</v>
      </c>
      <c r="D17" s="12" t="s">
        <v>117</v>
      </c>
      <c r="E17" s="14" t="s">
        <v>118</v>
      </c>
    </row>
    <row r="18" spans="1:6" ht="13.5" thickBot="1" x14ac:dyDescent="0.25">
      <c r="A18" s="17" t="s">
        <v>47</v>
      </c>
      <c r="B18" s="18"/>
      <c r="C18" s="18"/>
      <c r="D18" s="19"/>
      <c r="E18" s="25">
        <v>1264980.74</v>
      </c>
    </row>
    <row r="19" spans="1:6" ht="13.5" thickBot="1" x14ac:dyDescent="0.25">
      <c r="A19" s="17" t="s">
        <v>49</v>
      </c>
      <c r="B19" s="18"/>
      <c r="C19" s="18"/>
      <c r="D19" s="19"/>
      <c r="E19" s="25">
        <v>265001.73</v>
      </c>
    </row>
    <row r="20" spans="1:6" ht="13.5" thickBot="1" x14ac:dyDescent="0.25">
      <c r="A20" s="20" t="s">
        <v>13</v>
      </c>
      <c r="B20" s="21"/>
      <c r="C20" s="21"/>
      <c r="D20" s="22"/>
      <c r="E20" s="26">
        <v>1529982.47</v>
      </c>
    </row>
    <row r="23" spans="1:6" x14ac:dyDescent="0.2">
      <c r="F23" s="4"/>
    </row>
  </sheetData>
  <mergeCells count="4">
    <mergeCell ref="A19:D19"/>
    <mergeCell ref="A20:D20"/>
    <mergeCell ref="A1:E1"/>
    <mergeCell ref="A18:D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10" workbookViewId="0">
      <selection activeCell="A2" sqref="A2"/>
    </sheetView>
  </sheetViews>
  <sheetFormatPr baseColWidth="10" defaultRowHeight="12.75" x14ac:dyDescent="0.2"/>
  <cols>
    <col min="2" max="2" width="15.7109375" customWidth="1"/>
    <col min="3" max="3" width="15" customWidth="1"/>
    <col min="4" max="4" width="16.7109375" customWidth="1"/>
    <col min="5" max="5" width="17.7109375" customWidth="1"/>
    <col min="7" max="7" width="23.7109375" customWidth="1"/>
    <col min="8" max="8" width="17.85546875" customWidth="1"/>
  </cols>
  <sheetData>
    <row r="1" spans="1:9" ht="18" customHeight="1" thickBot="1" x14ac:dyDescent="0.25">
      <c r="A1" s="23" t="s">
        <v>241</v>
      </c>
      <c r="B1" s="24"/>
      <c r="C1" s="24"/>
      <c r="D1" s="24"/>
      <c r="E1" s="24"/>
    </row>
    <row r="2" spans="1:9" ht="19.5" customHeight="1" thickBot="1" x14ac:dyDescent="0.25">
      <c r="A2" s="1" t="s">
        <v>7</v>
      </c>
      <c r="B2" s="2" t="s">
        <v>8</v>
      </c>
      <c r="C2" s="2" t="s">
        <v>9</v>
      </c>
      <c r="D2" s="2" t="s">
        <v>3</v>
      </c>
      <c r="E2" s="3" t="s">
        <v>10</v>
      </c>
      <c r="G2" s="5" t="s">
        <v>6</v>
      </c>
      <c r="H2" s="11">
        <v>1529982.47</v>
      </c>
    </row>
    <row r="3" spans="1:9" ht="15.75" customHeight="1" thickBot="1" x14ac:dyDescent="0.25">
      <c r="A3" s="13" t="s">
        <v>12</v>
      </c>
      <c r="B3" s="12" t="s">
        <v>120</v>
      </c>
      <c r="C3" s="12" t="s">
        <v>121</v>
      </c>
      <c r="D3" s="12" t="s">
        <v>122</v>
      </c>
      <c r="E3" s="14" t="s">
        <v>43</v>
      </c>
      <c r="G3" s="5" t="s">
        <v>11</v>
      </c>
      <c r="H3" s="11">
        <v>4162088.27</v>
      </c>
    </row>
    <row r="4" spans="1:9" ht="15" customHeight="1" thickBot="1" x14ac:dyDescent="0.25">
      <c r="A4" s="13" t="s">
        <v>14</v>
      </c>
      <c r="B4" s="12" t="s">
        <v>69</v>
      </c>
      <c r="C4" s="12" t="s">
        <v>123</v>
      </c>
      <c r="D4" s="12" t="s">
        <v>124</v>
      </c>
      <c r="E4" s="14" t="s">
        <v>44</v>
      </c>
      <c r="G4" s="5" t="s">
        <v>13</v>
      </c>
      <c r="H4" s="11">
        <f>+H2+H3+537.2</f>
        <v>5692607.9400000004</v>
      </c>
      <c r="I4" s="6"/>
    </row>
    <row r="5" spans="1:9" ht="13.5" thickBot="1" x14ac:dyDescent="0.25">
      <c r="A5" s="13" t="s">
        <v>16</v>
      </c>
      <c r="B5" s="12" t="s">
        <v>125</v>
      </c>
      <c r="C5" s="12" t="s">
        <v>126</v>
      </c>
      <c r="D5" s="12" t="s">
        <v>124</v>
      </c>
      <c r="E5" s="14" t="s">
        <v>45</v>
      </c>
    </row>
    <row r="6" spans="1:9" ht="13.5" thickBot="1" x14ac:dyDescent="0.25">
      <c r="A6" s="13" t="s">
        <v>18</v>
      </c>
      <c r="B6" s="12" t="s">
        <v>127</v>
      </c>
      <c r="C6" s="12" t="s">
        <v>128</v>
      </c>
      <c r="D6" s="12" t="s">
        <v>124</v>
      </c>
      <c r="E6" s="14" t="s">
        <v>46</v>
      </c>
      <c r="G6" s="7"/>
    </row>
    <row r="7" spans="1:9" ht="13.5" thickBot="1" x14ac:dyDescent="0.25">
      <c r="A7" s="13" t="s">
        <v>20</v>
      </c>
      <c r="B7" s="12" t="s">
        <v>129</v>
      </c>
      <c r="C7" s="12" t="s">
        <v>130</v>
      </c>
      <c r="D7" s="12" t="s">
        <v>124</v>
      </c>
      <c r="E7" s="14" t="s">
        <v>131</v>
      </c>
    </row>
    <row r="8" spans="1:9" ht="13.5" thickBot="1" x14ac:dyDescent="0.25">
      <c r="A8" s="13" t="s">
        <v>22</v>
      </c>
      <c r="B8" s="12" t="s">
        <v>132</v>
      </c>
      <c r="C8" s="12" t="s">
        <v>133</v>
      </c>
      <c r="D8" s="12" t="s">
        <v>124</v>
      </c>
      <c r="E8" s="14" t="s">
        <v>48</v>
      </c>
    </row>
    <row r="9" spans="1:9" ht="13.5" thickBot="1" x14ac:dyDescent="0.25">
      <c r="A9" s="13" t="s">
        <v>23</v>
      </c>
      <c r="B9" s="12" t="s">
        <v>134</v>
      </c>
      <c r="C9" s="12" t="s">
        <v>135</v>
      </c>
      <c r="D9" s="12" t="s">
        <v>124</v>
      </c>
      <c r="E9" s="14" t="s">
        <v>50</v>
      </c>
    </row>
    <row r="10" spans="1:9" ht="13.5" thickBot="1" x14ac:dyDescent="0.25">
      <c r="A10" s="13" t="s">
        <v>24</v>
      </c>
      <c r="B10" s="12" t="s">
        <v>136</v>
      </c>
      <c r="C10" s="12" t="s">
        <v>137</v>
      </c>
      <c r="D10" s="12" t="s">
        <v>124</v>
      </c>
      <c r="E10" s="14" t="s">
        <v>63</v>
      </c>
    </row>
    <row r="11" spans="1:9" ht="13.5" thickBot="1" x14ac:dyDescent="0.25">
      <c r="A11" s="13" t="s">
        <v>26</v>
      </c>
      <c r="B11" s="12" t="s">
        <v>138</v>
      </c>
      <c r="C11" s="12" t="s">
        <v>139</v>
      </c>
      <c r="D11" s="12" t="s">
        <v>124</v>
      </c>
      <c r="E11" s="14" t="s">
        <v>140</v>
      </c>
    </row>
    <row r="12" spans="1:9" ht="13.5" thickBot="1" x14ac:dyDescent="0.25">
      <c r="A12" s="13" t="s">
        <v>28</v>
      </c>
      <c r="B12" s="12" t="s">
        <v>141</v>
      </c>
      <c r="C12" s="12" t="s">
        <v>142</v>
      </c>
      <c r="D12" s="12" t="s">
        <v>124</v>
      </c>
      <c r="E12" s="14" t="s">
        <v>143</v>
      </c>
    </row>
    <row r="13" spans="1:9" ht="13.5" thickBot="1" x14ac:dyDescent="0.25">
      <c r="A13" s="13" t="s">
        <v>30</v>
      </c>
      <c r="B13" s="12" t="s">
        <v>144</v>
      </c>
      <c r="C13" s="12" t="s">
        <v>145</v>
      </c>
      <c r="D13" s="12" t="s">
        <v>124</v>
      </c>
      <c r="E13" s="14" t="s">
        <v>146</v>
      </c>
    </row>
    <row r="14" spans="1:9" ht="13.5" thickBot="1" x14ac:dyDescent="0.25">
      <c r="A14" s="13" t="s">
        <v>32</v>
      </c>
      <c r="B14" s="12" t="s">
        <v>147</v>
      </c>
      <c r="C14" s="12" t="s">
        <v>148</v>
      </c>
      <c r="D14" s="12" t="s">
        <v>124</v>
      </c>
      <c r="E14" s="14" t="s">
        <v>149</v>
      </c>
    </row>
    <row r="15" spans="1:9" ht="13.5" thickBot="1" x14ac:dyDescent="0.25">
      <c r="A15" s="13" t="s">
        <v>33</v>
      </c>
      <c r="B15" s="12" t="s">
        <v>150</v>
      </c>
      <c r="C15" s="12" t="s">
        <v>151</v>
      </c>
      <c r="D15" s="12" t="s">
        <v>124</v>
      </c>
      <c r="E15" s="14" t="s">
        <v>152</v>
      </c>
    </row>
    <row r="16" spans="1:9" ht="13.5" thickBot="1" x14ac:dyDescent="0.25">
      <c r="A16" s="13" t="s">
        <v>35</v>
      </c>
      <c r="B16" s="12" t="s">
        <v>153</v>
      </c>
      <c r="C16" s="12" t="s">
        <v>154</v>
      </c>
      <c r="D16" s="12" t="s">
        <v>124</v>
      </c>
      <c r="E16" s="14" t="s">
        <v>155</v>
      </c>
    </row>
    <row r="17" spans="1:5" ht="13.5" thickBot="1" x14ac:dyDescent="0.25">
      <c r="A17" s="13" t="s">
        <v>36</v>
      </c>
      <c r="B17" s="12" t="s">
        <v>156</v>
      </c>
      <c r="C17" s="12" t="s">
        <v>157</v>
      </c>
      <c r="D17" s="12" t="s">
        <v>124</v>
      </c>
      <c r="E17" s="14" t="s">
        <v>158</v>
      </c>
    </row>
    <row r="18" spans="1:5" ht="13.5" thickBot="1" x14ac:dyDescent="0.25">
      <c r="A18" s="13" t="s">
        <v>38</v>
      </c>
      <c r="B18" s="12" t="s">
        <v>159</v>
      </c>
      <c r="C18" s="12" t="s">
        <v>160</v>
      </c>
      <c r="D18" s="12" t="s">
        <v>124</v>
      </c>
      <c r="E18" s="14" t="s">
        <v>161</v>
      </c>
    </row>
    <row r="19" spans="1:5" ht="13.5" thickBot="1" x14ac:dyDescent="0.25">
      <c r="A19" s="13" t="s">
        <v>40</v>
      </c>
      <c r="B19" s="12" t="s">
        <v>162</v>
      </c>
      <c r="C19" s="12" t="s">
        <v>163</v>
      </c>
      <c r="D19" s="12" t="s">
        <v>124</v>
      </c>
      <c r="E19" s="14" t="s">
        <v>164</v>
      </c>
    </row>
    <row r="20" spans="1:5" ht="13.5" thickBot="1" x14ac:dyDescent="0.25">
      <c r="A20" s="13" t="s">
        <v>42</v>
      </c>
      <c r="B20" s="12" t="s">
        <v>165</v>
      </c>
      <c r="C20" s="12" t="s">
        <v>166</v>
      </c>
      <c r="D20" s="12" t="s">
        <v>124</v>
      </c>
      <c r="E20" s="14" t="s">
        <v>167</v>
      </c>
    </row>
    <row r="21" spans="1:5" ht="13.5" thickBot="1" x14ac:dyDescent="0.25">
      <c r="A21" s="13" t="s">
        <v>168</v>
      </c>
      <c r="B21" s="12" t="s">
        <v>169</v>
      </c>
      <c r="C21" s="12" t="s">
        <v>170</v>
      </c>
      <c r="D21" s="12" t="s">
        <v>124</v>
      </c>
      <c r="E21" s="14" t="s">
        <v>171</v>
      </c>
    </row>
    <row r="22" spans="1:5" ht="15" customHeight="1" thickBot="1" x14ac:dyDescent="0.25">
      <c r="A22" s="13" t="s">
        <v>172</v>
      </c>
      <c r="B22" s="12" t="s">
        <v>173</v>
      </c>
      <c r="C22" s="12" t="s">
        <v>174</v>
      </c>
      <c r="D22" s="12" t="s">
        <v>124</v>
      </c>
      <c r="E22" s="14" t="s">
        <v>175</v>
      </c>
    </row>
    <row r="23" spans="1:5" ht="13.5" thickBot="1" x14ac:dyDescent="0.25">
      <c r="A23" s="13" t="s">
        <v>176</v>
      </c>
      <c r="B23" s="12" t="s">
        <v>177</v>
      </c>
      <c r="C23" s="12" t="s">
        <v>178</v>
      </c>
      <c r="D23" s="12" t="s">
        <v>124</v>
      </c>
      <c r="E23" s="14" t="s">
        <v>179</v>
      </c>
    </row>
    <row r="24" spans="1:5" ht="13.5" thickBot="1" x14ac:dyDescent="0.25">
      <c r="A24" s="13" t="s">
        <v>180</v>
      </c>
      <c r="B24" s="12" t="s">
        <v>181</v>
      </c>
      <c r="C24" s="12" t="s">
        <v>182</v>
      </c>
      <c r="D24" s="12" t="s">
        <v>124</v>
      </c>
      <c r="E24" s="14" t="s">
        <v>183</v>
      </c>
    </row>
    <row r="25" spans="1:5" ht="13.5" thickBot="1" x14ac:dyDescent="0.25">
      <c r="A25" s="13" t="s">
        <v>184</v>
      </c>
      <c r="B25" s="12" t="s">
        <v>185</v>
      </c>
      <c r="C25" s="12" t="s">
        <v>186</v>
      </c>
      <c r="D25" s="12" t="s">
        <v>124</v>
      </c>
      <c r="E25" s="14" t="s">
        <v>187</v>
      </c>
    </row>
    <row r="26" spans="1:5" ht="13.5" thickBot="1" x14ac:dyDescent="0.25">
      <c r="A26" s="13" t="s">
        <v>188</v>
      </c>
      <c r="B26" s="12" t="s">
        <v>189</v>
      </c>
      <c r="C26" s="12" t="s">
        <v>190</v>
      </c>
      <c r="D26" s="12" t="s">
        <v>124</v>
      </c>
      <c r="E26" s="14" t="s">
        <v>191</v>
      </c>
    </row>
    <row r="27" spans="1:5" ht="13.5" thickBot="1" x14ac:dyDescent="0.25">
      <c r="A27" s="13" t="s">
        <v>192</v>
      </c>
      <c r="B27" s="12" t="s">
        <v>193</v>
      </c>
      <c r="C27" s="12" t="s">
        <v>194</v>
      </c>
      <c r="D27" s="12" t="s">
        <v>124</v>
      </c>
      <c r="E27" s="14" t="s">
        <v>195</v>
      </c>
    </row>
    <row r="28" spans="1:5" ht="13.5" thickBot="1" x14ac:dyDescent="0.25">
      <c r="A28" s="13" t="s">
        <v>196</v>
      </c>
      <c r="B28" s="12" t="s">
        <v>197</v>
      </c>
      <c r="C28" s="12" t="s">
        <v>198</v>
      </c>
      <c r="D28" s="12" t="s">
        <v>124</v>
      </c>
      <c r="E28" s="14" t="s">
        <v>199</v>
      </c>
    </row>
    <row r="29" spans="1:5" ht="13.5" thickBot="1" x14ac:dyDescent="0.25">
      <c r="A29" s="13" t="s">
        <v>200</v>
      </c>
      <c r="B29" s="12" t="s">
        <v>201</v>
      </c>
      <c r="C29" s="12" t="s">
        <v>202</v>
      </c>
      <c r="D29" s="12" t="s">
        <v>124</v>
      </c>
      <c r="E29" s="14" t="s">
        <v>203</v>
      </c>
    </row>
    <row r="30" spans="1:5" ht="13.5" thickBot="1" x14ac:dyDescent="0.25">
      <c r="A30" s="13" t="s">
        <v>204</v>
      </c>
      <c r="B30" s="12" t="s">
        <v>205</v>
      </c>
      <c r="C30" s="12" t="s">
        <v>206</v>
      </c>
      <c r="D30" s="12" t="s">
        <v>124</v>
      </c>
      <c r="E30" s="14" t="s">
        <v>207</v>
      </c>
    </row>
    <row r="31" spans="1:5" ht="13.5" thickBot="1" x14ac:dyDescent="0.25">
      <c r="A31" s="13" t="s">
        <v>208</v>
      </c>
      <c r="B31" s="12" t="s">
        <v>209</v>
      </c>
      <c r="C31" s="12" t="s">
        <v>210</v>
      </c>
      <c r="D31" s="12" t="s">
        <v>124</v>
      </c>
      <c r="E31" s="14" t="s">
        <v>211</v>
      </c>
    </row>
    <row r="32" spans="1:5" ht="13.5" thickBot="1" x14ac:dyDescent="0.25">
      <c r="A32" s="13" t="s">
        <v>212</v>
      </c>
      <c r="B32" s="12" t="s">
        <v>213</v>
      </c>
      <c r="C32" s="12" t="s">
        <v>214</v>
      </c>
      <c r="D32" s="12" t="s">
        <v>124</v>
      </c>
      <c r="E32" s="14" t="s">
        <v>215</v>
      </c>
    </row>
    <row r="33" spans="1:5" ht="13.5" thickBot="1" x14ac:dyDescent="0.25">
      <c r="A33" s="13" t="s">
        <v>216</v>
      </c>
      <c r="B33" s="12" t="s">
        <v>217</v>
      </c>
      <c r="C33" s="12" t="s">
        <v>218</v>
      </c>
      <c r="D33" s="12" t="s">
        <v>124</v>
      </c>
      <c r="E33" s="14" t="s">
        <v>219</v>
      </c>
    </row>
    <row r="34" spans="1:5" ht="13.5" thickBot="1" x14ac:dyDescent="0.25">
      <c r="A34" s="13" t="s">
        <v>220</v>
      </c>
      <c r="B34" s="12" t="s">
        <v>221</v>
      </c>
      <c r="C34" s="12" t="s">
        <v>222</v>
      </c>
      <c r="D34" s="12" t="s">
        <v>124</v>
      </c>
      <c r="E34" s="14" t="s">
        <v>223</v>
      </c>
    </row>
    <row r="35" spans="1:5" ht="13.5" thickBot="1" x14ac:dyDescent="0.25">
      <c r="A35" s="13" t="s">
        <v>224</v>
      </c>
      <c r="B35" s="12" t="s">
        <v>225</v>
      </c>
      <c r="C35" s="12" t="s">
        <v>226</v>
      </c>
      <c r="D35" s="12" t="s">
        <v>124</v>
      </c>
      <c r="E35" s="14" t="s">
        <v>227</v>
      </c>
    </row>
    <row r="36" spans="1:5" ht="13.5" thickBot="1" x14ac:dyDescent="0.25">
      <c r="A36" s="13" t="s">
        <v>228</v>
      </c>
      <c r="B36" s="12" t="s">
        <v>229</v>
      </c>
      <c r="C36" s="12" t="s">
        <v>230</v>
      </c>
      <c r="D36" s="12" t="s">
        <v>124</v>
      </c>
      <c r="E36" s="14" t="s">
        <v>231</v>
      </c>
    </row>
    <row r="37" spans="1:5" ht="13.5" thickBot="1" x14ac:dyDescent="0.25">
      <c r="A37" s="13" t="s">
        <v>232</v>
      </c>
      <c r="B37" s="12" t="s">
        <v>233</v>
      </c>
      <c r="C37" s="12" t="s">
        <v>234</v>
      </c>
      <c r="D37" s="12" t="s">
        <v>124</v>
      </c>
      <c r="E37" s="14" t="s">
        <v>235</v>
      </c>
    </row>
    <row r="38" spans="1:5" ht="13.5" thickBot="1" x14ac:dyDescent="0.25">
      <c r="A38" s="13" t="s">
        <v>236</v>
      </c>
      <c r="B38" s="12" t="s">
        <v>237</v>
      </c>
      <c r="C38" s="12" t="s">
        <v>238</v>
      </c>
      <c r="D38" s="12" t="s">
        <v>124</v>
      </c>
      <c r="E38" s="14" t="s">
        <v>239</v>
      </c>
    </row>
    <row r="39" spans="1:5" ht="13.5" thickBot="1" x14ac:dyDescent="0.25">
      <c r="A39" s="28" t="s">
        <v>13</v>
      </c>
      <c r="B39" s="29">
        <v>1529982.47</v>
      </c>
      <c r="C39" s="29">
        <v>4162088.27</v>
      </c>
      <c r="D39" s="29">
        <v>5692607.9400000004</v>
      </c>
      <c r="E39" s="30"/>
    </row>
    <row r="40" spans="1:5" ht="30.75" customHeight="1" x14ac:dyDescent="0.2">
      <c r="A40" s="31" t="s">
        <v>240</v>
      </c>
      <c r="B40" s="31"/>
      <c r="C40" s="31"/>
      <c r="D40" s="31"/>
      <c r="E40" s="31"/>
    </row>
  </sheetData>
  <mergeCells count="2">
    <mergeCell ref="A1:E1"/>
    <mergeCell ref="A40:E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Deuda DreI</vt:lpstr>
      <vt:lpstr>Plan 18 Cuotas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estudio</dc:creator>
  <cp:lastModifiedBy>User</cp:lastModifiedBy>
  <dcterms:created xsi:type="dcterms:W3CDTF">2022-08-05T15:39:42Z</dcterms:created>
  <dcterms:modified xsi:type="dcterms:W3CDTF">2024-01-31T15:41:07Z</dcterms:modified>
</cp:coreProperties>
</file>